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520" yWindow="330" windowWidth="15045" windowHeight="13170" activeTab="7"/>
  </bookViews>
  <sheets>
    <sheet name="ерте жас тобы" sheetId="1" r:id="rId1"/>
    <sheet name="кіші топ " sheetId="2" r:id="rId2"/>
    <sheet name="Ақмаржан" sheetId="3" r:id="rId3"/>
    <sheet name="Жұлдызай ересек тобы" sheetId="4" r:id="rId4"/>
    <sheet name="Балдырған мад тобы" sheetId="5" r:id="rId5"/>
    <sheet name="Ақбөпе ортаңғы тобы" sheetId="6" r:id="rId6"/>
    <sheet name="Балауса ортаңғы тобы " sheetId="7" r:id="rId7"/>
    <sheet name="Әдіскер жинағы" sheetId="8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8"/>
  <c r="R15" s="1"/>
  <c r="Q14"/>
  <c r="Q15" s="1"/>
  <c r="P14"/>
  <c r="P15" s="1"/>
  <c r="O14"/>
  <c r="O15" s="1"/>
  <c r="N14"/>
  <c r="N15" s="1"/>
  <c r="M14"/>
  <c r="M15" s="1"/>
  <c r="L14"/>
  <c r="L15" s="1"/>
  <c r="K14"/>
  <c r="K15" s="1"/>
  <c r="J14"/>
  <c r="J15" s="1"/>
  <c r="I14"/>
  <c r="I15" s="1"/>
  <c r="H14"/>
  <c r="H15" s="1"/>
  <c r="G14"/>
  <c r="G15" s="1"/>
  <c r="F14"/>
  <c r="F15" s="1"/>
  <c r="E14"/>
  <c r="E15" s="1"/>
  <c r="D14"/>
  <c r="D15" s="1"/>
  <c r="C14"/>
  <c r="S13"/>
  <c r="S12"/>
  <c r="S11"/>
  <c r="S10"/>
  <c r="S9"/>
  <c r="FK39" i="7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E60" i="5"/>
  <c r="E59"/>
  <c r="E5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57" s="1"/>
  <c r="E57" s="1"/>
  <c r="DZ39"/>
  <c r="DZ40" s="1"/>
  <c r="DY39"/>
  <c r="DY40" s="1"/>
  <c r="D55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D48" s="1"/>
  <c r="E48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45" s="1"/>
  <c r="E45" s="1"/>
  <c r="D39"/>
  <c r="D40" s="1"/>
  <c r="C39"/>
  <c r="C40" s="1"/>
  <c r="D43" s="1"/>
  <c r="E58" i="4"/>
  <c r="E46"/>
  <c r="DW40"/>
  <c r="CV40"/>
  <c r="CU40"/>
  <c r="CT40"/>
  <c r="CS40"/>
  <c r="CG40"/>
  <c r="BU40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D61" s="1"/>
  <c r="E61" s="1"/>
  <c r="E62" s="1"/>
  <c r="GB39"/>
  <c r="GB40" s="1"/>
  <c r="GA39"/>
  <c r="GA40" s="1"/>
  <c r="D59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R39"/>
  <c r="CR40" s="1"/>
  <c r="CQ39"/>
  <c r="CQ40" s="1"/>
  <c r="CP39"/>
  <c r="CP40" s="1"/>
  <c r="D56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D53" s="1"/>
  <c r="BX39"/>
  <c r="BX40" s="1"/>
  <c r="BW39"/>
  <c r="BW40" s="1"/>
  <c r="D51" s="1"/>
  <c r="BV39"/>
  <c r="BV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D48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D44" s="1"/>
  <c r="C39"/>
  <c r="C40" s="1"/>
  <c r="S14" i="8" l="1"/>
  <c r="S15" s="1"/>
  <c r="D51" i="7"/>
  <c r="D53"/>
  <c r="D47"/>
  <c r="D49"/>
  <c r="D44"/>
  <c r="D43"/>
  <c r="D45"/>
  <c r="D48"/>
  <c r="D52"/>
  <c r="E43" i="5"/>
  <c r="E55"/>
  <c r="D44"/>
  <c r="E44" s="1"/>
  <c r="D47"/>
  <c r="D49"/>
  <c r="E49" s="1"/>
  <c r="D53"/>
  <c r="D56"/>
  <c r="D61"/>
  <c r="E54" i="4"/>
  <c r="D43"/>
  <c r="D46" s="1"/>
  <c r="D45"/>
  <c r="D47"/>
  <c r="D49"/>
  <c r="E49" s="1"/>
  <c r="D52"/>
  <c r="D54" s="1"/>
  <c r="D55"/>
  <c r="D57"/>
  <c r="D60"/>
  <c r="D62" s="1"/>
  <c r="D58" i="5" l="1"/>
  <c r="D46"/>
  <c r="D62"/>
  <c r="E62"/>
  <c r="E53"/>
  <c r="D54"/>
  <c r="D50"/>
  <c r="E47"/>
  <c r="E50" s="1"/>
  <c r="E58"/>
  <c r="E46"/>
  <c r="D58" i="4"/>
  <c r="D50"/>
  <c r="E47"/>
  <c r="E50" s="1"/>
  <c r="FJ41" i="6" l="1"/>
  <c r="FH41"/>
  <c r="FF41"/>
  <c r="FD41"/>
  <c r="FB41"/>
  <c r="EZ41"/>
  <c r="EX41"/>
  <c r="EV41"/>
  <c r="ET41"/>
  <c r="ER41"/>
  <c r="EP41"/>
  <c r="EN41"/>
  <c r="EL41"/>
  <c r="EJ41"/>
  <c r="EH41"/>
  <c r="EF41"/>
  <c r="ED41"/>
  <c r="EB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AF41"/>
  <c r="AD41"/>
  <c r="AB41"/>
  <c r="Z41"/>
  <c r="X41"/>
  <c r="V41"/>
  <c r="T41"/>
  <c r="R41"/>
  <c r="P41"/>
  <c r="N41"/>
  <c r="L41"/>
  <c r="J41"/>
  <c r="H41"/>
  <c r="F41"/>
  <c r="D41"/>
  <c r="FK40"/>
  <c r="FK41" s="1"/>
  <c r="FJ40"/>
  <c r="FI40"/>
  <c r="FI41" s="1"/>
  <c r="FH40"/>
  <c r="FG40"/>
  <c r="FG41" s="1"/>
  <c r="FF40"/>
  <c r="FE40"/>
  <c r="FE41" s="1"/>
  <c r="FD40"/>
  <c r="FC40"/>
  <c r="FC41" s="1"/>
  <c r="FB40"/>
  <c r="FA40"/>
  <c r="FA41" s="1"/>
  <c r="EZ40"/>
  <c r="EY40"/>
  <c r="EY41" s="1"/>
  <c r="EX40"/>
  <c r="EW40"/>
  <c r="EW41" s="1"/>
  <c r="EV40"/>
  <c r="EU40"/>
  <c r="EU41" s="1"/>
  <c r="ET40"/>
  <c r="ES40"/>
  <c r="ES41" s="1"/>
  <c r="ER40"/>
  <c r="EQ40"/>
  <c r="EQ41" s="1"/>
  <c r="EP40"/>
  <c r="EO40"/>
  <c r="EO41" s="1"/>
  <c r="EN40"/>
  <c r="EM40"/>
  <c r="EM41" s="1"/>
  <c r="D54" s="1"/>
  <c r="EL40"/>
  <c r="EK40"/>
  <c r="EK41" s="1"/>
  <c r="D52" s="1"/>
  <c r="EJ40"/>
  <c r="EI40"/>
  <c r="EI41" s="1"/>
  <c r="EH40"/>
  <c r="EG40"/>
  <c r="EG41" s="1"/>
  <c r="EF40"/>
  <c r="EE40"/>
  <c r="EE41" s="1"/>
  <c r="ED40"/>
  <c r="EC40"/>
  <c r="EC41" s="1"/>
  <c r="EB40"/>
  <c r="EA40"/>
  <c r="EA41" s="1"/>
  <c r="DZ40"/>
  <c r="DY40"/>
  <c r="DY41" s="1"/>
  <c r="DX40"/>
  <c r="DX41" s="1"/>
  <c r="DW40"/>
  <c r="DW41" s="1"/>
  <c r="DV40"/>
  <c r="DV41" s="1"/>
  <c r="DU40"/>
  <c r="DU41" s="1"/>
  <c r="DT40"/>
  <c r="DT41" s="1"/>
  <c r="DS40"/>
  <c r="DS41" s="1"/>
  <c r="DR40"/>
  <c r="DR41" s="1"/>
  <c r="DQ40"/>
  <c r="DQ41" s="1"/>
  <c r="DP40"/>
  <c r="DP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X40"/>
  <c r="CW40"/>
  <c r="CW41" s="1"/>
  <c r="CV40"/>
  <c r="CU40"/>
  <c r="CU41" s="1"/>
  <c r="CT40"/>
  <c r="CS40"/>
  <c r="CS41" s="1"/>
  <c r="CR40"/>
  <c r="CQ40"/>
  <c r="CQ41" s="1"/>
  <c r="CP40"/>
  <c r="CO40"/>
  <c r="CO41" s="1"/>
  <c r="CN40"/>
  <c r="CM40"/>
  <c r="CM41" s="1"/>
  <c r="CL40"/>
  <c r="CK40"/>
  <c r="CK41" s="1"/>
  <c r="CJ40"/>
  <c r="CI40"/>
  <c r="CI41" s="1"/>
  <c r="CH40"/>
  <c r="CG40"/>
  <c r="CG41" s="1"/>
  <c r="CF40"/>
  <c r="CE40"/>
  <c r="CE41" s="1"/>
  <c r="CD40"/>
  <c r="CC40"/>
  <c r="CC41" s="1"/>
  <c r="CB40"/>
  <c r="CA40"/>
  <c r="CA41" s="1"/>
  <c r="BZ40"/>
  <c r="BY40"/>
  <c r="BY41" s="1"/>
  <c r="BX40"/>
  <c r="BW40"/>
  <c r="BW41" s="1"/>
  <c r="BV40"/>
  <c r="BU40"/>
  <c r="BU41" s="1"/>
  <c r="BT40"/>
  <c r="BS40"/>
  <c r="BS41" s="1"/>
  <c r="BR40"/>
  <c r="BQ40"/>
  <c r="BQ41" s="1"/>
  <c r="BP40"/>
  <c r="BO40"/>
  <c r="BO41" s="1"/>
  <c r="BN40"/>
  <c r="BM40"/>
  <c r="BM41" s="1"/>
  <c r="BL40"/>
  <c r="BK40"/>
  <c r="BK41" s="1"/>
  <c r="BJ40"/>
  <c r="BI40"/>
  <c r="BH40"/>
  <c r="BH41" s="1"/>
  <c r="BG40"/>
  <c r="BG41" s="1"/>
  <c r="BF40"/>
  <c r="BF41" s="1"/>
  <c r="BE40"/>
  <c r="BE41" s="1"/>
  <c r="BD40"/>
  <c r="BD41" s="1"/>
  <c r="BC40"/>
  <c r="BC41" s="1"/>
  <c r="D49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G40"/>
  <c r="AG41" s="1"/>
  <c r="AF40"/>
  <c r="AE40"/>
  <c r="AE41" s="1"/>
  <c r="AD40"/>
  <c r="AC40"/>
  <c r="AC41" s="1"/>
  <c r="AB40"/>
  <c r="AA40"/>
  <c r="AA41" s="1"/>
  <c r="Z40"/>
  <c r="Y40"/>
  <c r="Y41" s="1"/>
  <c r="X40"/>
  <c r="W40"/>
  <c r="W41" s="1"/>
  <c r="V40"/>
  <c r="U40"/>
  <c r="U41" s="1"/>
  <c r="T40"/>
  <c r="S40"/>
  <c r="S41" s="1"/>
  <c r="R40"/>
  <c r="Q40"/>
  <c r="Q41" s="1"/>
  <c r="P40"/>
  <c r="O40"/>
  <c r="O41" s="1"/>
  <c r="N40"/>
  <c r="M40"/>
  <c r="M41" s="1"/>
  <c r="L40"/>
  <c r="K40"/>
  <c r="K41" s="1"/>
  <c r="J40"/>
  <c r="I40"/>
  <c r="I41" s="1"/>
  <c r="H40"/>
  <c r="G40"/>
  <c r="G41" s="1"/>
  <c r="F40"/>
  <c r="E40"/>
  <c r="E41" s="1"/>
  <c r="D46" s="1"/>
  <c r="D40"/>
  <c r="C40"/>
  <c r="C41" s="1"/>
  <c r="D44" s="1"/>
  <c r="D53" l="1"/>
  <c r="D48"/>
  <c r="D50"/>
  <c r="D45"/>
  <c r="D53" i="3"/>
  <c r="D52"/>
  <c r="D51"/>
  <c r="D49"/>
  <c r="D48"/>
  <c r="D47"/>
  <c r="D45"/>
  <c r="D44"/>
  <c r="D43"/>
  <c r="FK40"/>
  <c r="FJ40"/>
  <c r="FI40"/>
  <c r="FK39"/>
  <c r="FJ39"/>
  <c r="FI39"/>
  <c r="FH40"/>
  <c r="FG40"/>
  <c r="FF40"/>
  <c r="FH39"/>
  <c r="FG39"/>
  <c r="FF39"/>
  <c r="FE40"/>
  <c r="FD40"/>
  <c r="FC40"/>
  <c r="FE39"/>
  <c r="FD39"/>
  <c r="FC39"/>
  <c r="FA40"/>
  <c r="EZ40"/>
  <c r="FB39"/>
  <c r="FB40" s="1"/>
  <c r="FA39"/>
  <c r="EZ39"/>
  <c r="EY40"/>
  <c r="EX40"/>
  <c r="EW40"/>
  <c r="EY39"/>
  <c r="EX39"/>
  <c r="EW39"/>
  <c r="EU40"/>
  <c r="ET40"/>
  <c r="EV39"/>
  <c r="EV40" s="1"/>
  <c r="EU39"/>
  <c r="ET39"/>
  <c r="ER40"/>
  <c r="EQ40"/>
  <c r="ES39"/>
  <c r="ES40" s="1"/>
  <c r="ER39"/>
  <c r="EQ39"/>
  <c r="EP40"/>
  <c r="EO40"/>
  <c r="EN40"/>
  <c r="EP39"/>
  <c r="EO39"/>
  <c r="EN39"/>
  <c r="EM40"/>
  <c r="EL40"/>
  <c r="EK40"/>
  <c r="EM39"/>
  <c r="EL39"/>
  <c r="EK39"/>
  <c r="EJ40"/>
  <c r="EI40"/>
  <c r="EH40"/>
  <c r="EJ39"/>
  <c r="EI39"/>
  <c r="EH39"/>
  <c r="EG40"/>
  <c r="EF40"/>
  <c r="EE40"/>
  <c r="EG39"/>
  <c r="EF39"/>
  <c r="EE39"/>
  <c r="EC40"/>
  <c r="EB40"/>
  <c r="ED39"/>
  <c r="ED40" s="1"/>
  <c r="EC39"/>
  <c r="EB39"/>
  <c r="EA39"/>
  <c r="EA40" s="1"/>
  <c r="DZ39"/>
  <c r="DY39"/>
  <c r="DY40" s="1"/>
  <c r="DX39"/>
  <c r="DX40" s="1"/>
  <c r="DW39"/>
  <c r="DW40" s="1"/>
  <c r="DV39"/>
  <c r="DV40" s="1"/>
  <c r="DU40"/>
  <c r="DT40"/>
  <c r="DS40"/>
  <c r="DU39"/>
  <c r="DT39"/>
  <c r="DS39"/>
  <c r="DR40"/>
  <c r="DQ40"/>
  <c r="DP40"/>
  <c r="DR39"/>
  <c r="DQ39"/>
  <c r="DP39"/>
  <c r="DO40"/>
  <c r="DM40"/>
  <c r="DO39"/>
  <c r="DN39"/>
  <c r="DN40" s="1"/>
  <c r="DM39"/>
  <c r="DL40"/>
  <c r="DK40"/>
  <c r="DJ40"/>
  <c r="DL39"/>
  <c r="DK39"/>
  <c r="DJ39"/>
  <c r="DI40"/>
  <c r="DH40"/>
  <c r="DG40"/>
  <c r="DI39"/>
  <c r="DH39"/>
  <c r="DG39"/>
  <c r="DF40"/>
  <c r="DE40"/>
  <c r="DD40"/>
  <c r="DF39"/>
  <c r="DE39"/>
  <c r="DD39"/>
  <c r="DC40"/>
  <c r="CX40"/>
  <c r="DC39"/>
  <c r="DB39"/>
  <c r="DB40" s="1"/>
  <c r="DA39"/>
  <c r="DA40" s="1"/>
  <c r="CZ39"/>
  <c r="CZ40" s="1"/>
  <c r="CY39"/>
  <c r="CX39"/>
  <c r="CW40"/>
  <c r="CV40"/>
  <c r="CU40"/>
  <c r="CW39"/>
  <c r="CV39"/>
  <c r="CU39"/>
  <c r="CT40"/>
  <c r="CS40"/>
  <c r="CR40"/>
  <c r="CT39"/>
  <c r="CS39"/>
  <c r="CR39"/>
  <c r="CQ40"/>
  <c r="CP40"/>
  <c r="CO40"/>
  <c r="CQ39"/>
  <c r="CP39"/>
  <c r="CO39"/>
  <c r="CN40"/>
  <c r="CL40"/>
  <c r="CN39"/>
  <c r="CM39"/>
  <c r="CM40" s="1"/>
  <c r="CL39"/>
  <c r="CK40"/>
  <c r="CJ40"/>
  <c r="CI40"/>
  <c r="CK39"/>
  <c r="CJ39"/>
  <c r="CI39"/>
  <c r="CH40"/>
  <c r="CG40"/>
  <c r="CF40"/>
  <c r="CH39"/>
  <c r="CG39"/>
  <c r="CF39"/>
  <c r="CE40"/>
  <c r="CD40"/>
  <c r="CC40"/>
  <c r="CE39"/>
  <c r="CD39"/>
  <c r="CC39"/>
  <c r="CB40"/>
  <c r="CA40"/>
  <c r="BZ40"/>
  <c r="CB39"/>
  <c r="CA39"/>
  <c r="BZ39"/>
  <c r="BY39"/>
  <c r="BY40" s="1"/>
  <c r="BX39"/>
  <c r="BX40" s="1"/>
  <c r="BW39"/>
  <c r="BW40" s="1"/>
  <c r="BU40"/>
  <c r="BT40"/>
  <c r="BV39"/>
  <c r="BV40" s="1"/>
  <c r="BU39"/>
  <c r="BT39"/>
  <c r="BS40"/>
  <c r="BS39"/>
  <c r="BR39"/>
  <c r="BR40" s="1"/>
  <c r="BQ39"/>
  <c r="BQ40" s="1"/>
  <c r="BP40"/>
  <c r="BO40"/>
  <c r="BN40"/>
  <c r="BP39"/>
  <c r="BO39"/>
  <c r="BN39"/>
  <c r="BM40"/>
  <c r="BL40"/>
  <c r="BM39"/>
  <c r="BL39"/>
  <c r="BK39"/>
  <c r="BK40" s="1"/>
  <c r="BJ39"/>
  <c r="BJ40" s="1"/>
  <c r="BI39"/>
  <c r="BH39"/>
  <c r="BH40" s="1"/>
  <c r="BG40"/>
  <c r="BF40"/>
  <c r="BE40"/>
  <c r="BG39"/>
  <c r="BF39"/>
  <c r="BE39"/>
  <c r="BD40"/>
  <c r="BC40"/>
  <c r="BB40"/>
  <c r="BD39"/>
  <c r="BC39"/>
  <c r="BB39"/>
  <c r="BA39"/>
  <c r="BA40" s="1"/>
  <c r="AZ39"/>
  <c r="AZ40" s="1"/>
  <c r="AY39"/>
  <c r="AY40" s="1"/>
  <c r="AX40"/>
  <c r="AW40"/>
  <c r="AV40"/>
  <c r="AX39"/>
  <c r="AW39"/>
  <c r="AV39"/>
  <c r="AU39"/>
  <c r="AU40" s="1"/>
  <c r="AT39"/>
  <c r="AT40" s="1"/>
  <c r="AS39"/>
  <c r="AS40" s="1"/>
  <c r="AR39"/>
  <c r="AR40" s="1"/>
  <c r="AQ39"/>
  <c r="AQ40" s="1"/>
  <c r="AP39"/>
  <c r="AP40" s="1"/>
  <c r="AO40"/>
  <c r="AN40"/>
  <c r="AM40"/>
  <c r="AO39"/>
  <c r="AN39"/>
  <c r="AM39"/>
  <c r="AL39"/>
  <c r="AL40" s="1"/>
  <c r="AK39"/>
  <c r="AK40" s="1"/>
  <c r="AJ39"/>
  <c r="AJ40" s="1"/>
  <c r="AI39"/>
  <c r="AI40" s="1"/>
  <c r="AH39"/>
  <c r="AG39"/>
  <c r="AG40" s="1"/>
  <c r="AF40"/>
  <c r="AE40"/>
  <c r="AD40"/>
  <c r="AF39"/>
  <c r="AE39"/>
  <c r="AD39"/>
  <c r="AC40"/>
  <c r="AB40"/>
  <c r="AA40"/>
  <c r="AC39"/>
  <c r="AB39"/>
  <c r="AA39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J40"/>
  <c r="I40"/>
  <c r="K39"/>
  <c r="K40" s="1"/>
  <c r="J39"/>
  <c r="I39"/>
  <c r="H39"/>
  <c r="H40" s="1"/>
  <c r="G39"/>
  <c r="G40" s="1"/>
  <c r="F39"/>
  <c r="F40" s="1"/>
  <c r="D39"/>
  <c r="D40" s="1"/>
  <c r="C39"/>
  <c r="C40" s="1"/>
  <c r="E39" l="1"/>
  <c r="E40" s="1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0"/>
  <c r="C41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</calcChain>
</file>

<file path=xl/sharedStrings.xml><?xml version="1.0" encoding="utf-8"?>
<sst xmlns="http://schemas.openxmlformats.org/spreadsheetml/2006/main" count="2609" uniqueCount="1531">
  <si>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</si>
  <si>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</si>
  <si>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</si>
  <si>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</si>
  <si>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</si>
  <si>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</si>
  <si>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</si>
  <si>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</si>
  <si>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</si>
  <si>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</si>
  <si>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</si>
  <si>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</si>
  <si>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</si>
  <si>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</si>
  <si>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</si>
  <si>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</si>
  <si>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</si>
  <si>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</si>
  <si>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</si>
  <si>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</si>
  <si>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</si>
  <si>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</si>
  <si>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</si>
  <si>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</si>
  <si>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</si>
  <si>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</si>
  <si>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</si>
  <si>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</si>
  <si>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</si>
  <si>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</si>
  <si>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</si>
  <si>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</si>
  <si>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</si>
  <si>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</si>
  <si>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</si>
  <si>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</si>
  <si>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</si>
  <si>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</si>
  <si>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</si>
  <si>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</si>
  <si>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</si>
  <si>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</si>
  <si>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</si>
  <si>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</si>
  <si>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</si>
  <si>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</si>
  <si>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</si>
  <si>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</si>
  <si>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</si>
  <si>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</si>
  <si>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</si>
  <si>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</si>
  <si>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</si>
  <si>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</si>
  <si>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</si>
  <si>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</si>
  <si>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</si>
  <si>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</si>
  <si>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</si>
  <si>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</si>
  <si>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</si>
  <si>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</si>
  <si>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</si>
  <si>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</si>
  <si>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</si>
  <si>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</si>
  <si>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</si>
  <si>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</si>
  <si>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</si>
  <si>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</si>
  <si>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</si>
  <si>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</si>
  <si>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</si>
  <si>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</si>
  <si>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</si>
  <si>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</si>
  <si>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</si>
  <si>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</si>
  <si>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</si>
  <si>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</si>
  <si>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</si>
  <si>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</si>
  <si>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</si>
  <si>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</si>
  <si>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</si>
  <si>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</si>
  <si>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</si>
  <si>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</si>
  <si>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</si>
  <si>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</si>
  <si>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</si>
  <si>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</si>
  <si>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</si>
  <si>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</si>
  <si>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</si>
  <si>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</si>
  <si>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</si>
  <si>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</si>
  <si>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</si>
  <si>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</si>
  <si>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</si>
  <si>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</si>
  <si>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</si>
  <si>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</si>
  <si>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</si>
  <si>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</si>
  <si>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</si>
  <si>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</si>
  <si>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</si>
  <si>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</si>
  <si>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</si>
  <si>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</si>
  <si>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</si>
  <si>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</si>
  <si>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</si>
  <si>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</si>
  <si>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</si>
  <si>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</si>
  <si>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</si>
  <si>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</si>
  <si>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</si>
  <si>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</si>
  <si>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</si>
  <si>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</si>
  <si>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</si>
  <si>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</si>
  <si>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</si>
  <si>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</si>
  <si>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</si>
  <si>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</si>
  <si>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</si>
  <si>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</si>
  <si>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</si>
  <si>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</si>
  <si>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</si>
  <si>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</si>
  <si>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</si>
  <si>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</si>
  <si>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</si>
  <si>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</si>
  <si>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</si>
  <si>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</si>
  <si>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</si>
  <si>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</si>
  <si>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</si>
  <si>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</si>
  <si>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</si>
  <si>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</si>
  <si>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</si>
  <si>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</si>
  <si>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</si>
  <si>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</si>
  <si>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</si>
  <si>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</si>
  <si>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</si>
  <si>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</si>
  <si>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</si>
  <si>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</si>
  <si>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</si>
  <si>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</si>
  <si>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</si>
  <si>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</si>
  <si>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</si>
  <si>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</si>
  <si>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</si>
  <si>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</si>
  <si>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</si>
  <si>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</si>
  <si>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</si>
  <si>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</si>
  <si>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</si>
  <si>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</si>
  <si>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</si>
  <si>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</si>
  <si>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</si>
  <si>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</si>
  <si>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</si>
  <si>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</si>
  <si>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</si>
  <si>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</si>
  <si>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</si>
  <si>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</si>
  <si>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</si>
  <si>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</si>
  <si>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</si>
  <si>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</si>
  <si>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</si>
  <si>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</si>
  <si>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</si>
  <si>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</si>
  <si>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</si>
  <si>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</si>
  <si>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</si>
  <si>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</si>
  <si>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</si>
  <si>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</si>
  <si>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</si>
  <si>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</si>
  <si>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</si>
  <si>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</si>
  <si>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</si>
  <si>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</si>
  <si>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</si>
  <si>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</si>
  <si>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</si>
  <si>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</si>
  <si>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</si>
  <si>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</si>
  <si>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</si>
  <si>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</si>
  <si>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</si>
  <si>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</si>
  <si>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</si>
  <si>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</si>
  <si>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</si>
  <si>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</si>
  <si>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</si>
  <si>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</si>
  <si>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</si>
  <si>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</si>
  <si>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</si>
  <si>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</si>
  <si>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</si>
  <si>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</si>
  <si>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</si>
  <si>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</si>
  <si>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</si>
  <si>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</si>
  <si>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</si>
  <si>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</si>
  <si>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</si>
  <si>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</si>
  <si>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</si>
  <si>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</si>
  <si>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</si>
  <si>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</si>
  <si>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</si>
  <si>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</si>
  <si>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</si>
  <si>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</si>
  <si>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</si>
  <si>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</si>
  <si>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</si>
  <si>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</si>
  <si>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</si>
  <si>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</si>
  <si>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</si>
  <si>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</si>
  <si>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</si>
  <si>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</si>
  <si>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</si>
  <si>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</si>
  <si>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</si>
  <si>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</si>
  <si>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</si>
  <si>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</si>
  <si>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</si>
  <si>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</si>
  <si>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</si>
  <si>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</si>
  <si>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</si>
  <si>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</si>
  <si>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</si>
  <si>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</si>
  <si>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</si>
  <si>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</si>
  <si>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</si>
  <si>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</si>
  <si>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</si>
  <si>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</si>
  <si>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</si>
  <si>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</si>
  <si>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</si>
  <si>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</si>
  <si>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</si>
  <si>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</si>
  <si>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</si>
  <si>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</si>
  <si>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</si>
  <si>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</si>
  <si>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</si>
  <si>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</si>
  <si>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</si>
  <si>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</si>
  <si>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</si>
  <si>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</si>
  <si>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</si>
  <si>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</si>
  <si>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</si>
  <si>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</si>
  <si>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</si>
  <si>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</si>
  <si>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</si>
  <si>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</si>
  <si>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</si>
  <si>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</si>
  <si>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</si>
  <si>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</si>
  <si>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</si>
  <si>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</si>
  <si>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</si>
  <si>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</si>
  <si>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</si>
  <si>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</si>
  <si>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</si>
  <si>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</si>
  <si>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</si>
  <si>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</si>
  <si>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</si>
  <si>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</si>
  <si>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</si>
  <si>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</si>
  <si>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</si>
  <si>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</si>
  <si>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</si>
  <si>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</si>
  <si>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</si>
  <si>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</si>
  <si>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</si>
  <si>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</si>
  <si>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</si>
  <si>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</si>
  <si>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</si>
  <si>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</si>
  <si>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</si>
  <si>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</si>
  <si>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</si>
  <si>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</si>
  <si>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</si>
  <si>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</si>
  <si>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</si>
  <si>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</si>
  <si>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</si>
  <si>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</si>
  <si>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</si>
  <si>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</si>
  <si>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</si>
  <si>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</si>
  <si>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</si>
  <si>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</si>
  <si>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</si>
  <si>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</si>
  <si>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</si>
  <si>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</si>
  <si>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</si>
  <si>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</si>
  <si>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</si>
  <si>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</si>
  <si>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</si>
  <si>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</si>
  <si>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</si>
  <si>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</si>
  <si>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</si>
  <si>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</si>
  <si>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</si>
  <si>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</si>
  <si>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</si>
  <si>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</si>
  <si>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</si>
  <si>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</si>
  <si>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</si>
  <si>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</si>
  <si>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</si>
  <si>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</si>
  <si>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</si>
  <si>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</si>
  <si>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</si>
  <si>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</si>
  <si>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</si>
  <si>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</si>
  <si>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</si>
  <si>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</si>
  <si>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</si>
  <si>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</si>
  <si>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</si>
  <si>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</si>
  <si>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</si>
  <si>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</si>
  <si>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</si>
  <si>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</si>
  <si>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</si>
  <si>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</si>
  <si>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</si>
  <si>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</si>
  <si>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</si>
  <si>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</si>
  <si>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</si>
  <si>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</si>
  <si>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</si>
  <si>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</si>
  <si>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</si>
  <si>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</si>
  <si>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</si>
  <si>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</si>
  <si>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</si>
  <si>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</si>
  <si>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</si>
  <si>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</si>
  <si>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</si>
  <si>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</si>
  <si>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</si>
  <si>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</si>
  <si>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</si>
  <si>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</si>
  <si>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</si>
  <si>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</si>
  <si>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</si>
  <si>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</si>
  <si>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</si>
  <si>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</si>
  <si>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</si>
  <si>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</si>
  <si>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</si>
  <si>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</si>
  <si>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</si>
  <si>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</si>
  <si>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</si>
  <si>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</si>
  <si>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</si>
  <si>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</si>
  <si>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</si>
  <si>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</si>
  <si>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</si>
  <si>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</si>
  <si>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</si>
  <si>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</si>
  <si>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</si>
  <si>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</si>
  <si>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</si>
  <si>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</si>
  <si>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</si>
  <si>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</si>
  <si>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</si>
  <si>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</si>
  <si>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</si>
  <si>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</si>
  <si>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</si>
  <si>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</si>
  <si>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</si>
  <si>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</si>
  <si>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</si>
  <si>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</si>
  <si>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</si>
  <si>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</si>
  <si>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</si>
  <si>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</si>
  <si>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</si>
  <si>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</si>
  <si>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</si>
  <si>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</si>
  <si>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</si>
  <si>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</si>
  <si>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</si>
  <si>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</si>
  <si>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</si>
  <si>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</si>
  <si>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</si>
  <si>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</si>
  <si>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</si>
  <si>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</si>
  <si>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</si>
  <si>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</si>
  <si>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</si>
  <si>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</si>
  <si>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</si>
  <si>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</si>
  <si>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</si>
  <si>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</si>
  <si>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</si>
  <si>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</si>
  <si>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</si>
  <si>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</si>
  <si>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</si>
  <si>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</si>
  <si>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</si>
  <si>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</si>
  <si>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</si>
  <si>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</si>
  <si>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</si>
  <si>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</si>
  <si>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</si>
  <si>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</si>
  <si>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</si>
  <si>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</si>
  <si>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</si>
  <si>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</si>
  <si>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</si>
  <si>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</si>
  <si>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</si>
  <si>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</si>
  <si>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</si>
  <si>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</si>
  <si>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</si>
  <si>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</si>
  <si>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</si>
  <si>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</si>
  <si>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</si>
  <si>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</si>
  <si>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</si>
  <si>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</si>
  <si>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</si>
  <si>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</si>
  <si>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</si>
  <si>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</si>
  <si>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</si>
  <si>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</si>
  <si>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</si>
  <si>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</si>
  <si>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</si>
  <si>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</si>
  <si>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</si>
  <si>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</si>
  <si>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</si>
  <si>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</si>
  <si>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</si>
  <si>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</si>
  <si>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</si>
  <si>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</si>
  <si>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</si>
  <si>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</si>
  <si>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</si>
  <si>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</si>
  <si>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</si>
  <si>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</si>
  <si>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</si>
  <si>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</si>
  <si>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</si>
  <si>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</si>
  <si>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</si>
  <si>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</si>
  <si>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</si>
  <si>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</si>
  <si>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</si>
  <si>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</si>
  <si>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</si>
  <si>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</si>
  <si>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</si>
  <si>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</si>
  <si>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</si>
  <si>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</si>
  <si>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</si>
  <si>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</si>
  <si>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</si>
  <si>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</si>
  <si>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</si>
  <si>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</si>
  <si>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</si>
  <si>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</si>
  <si>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</si>
  <si>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</si>
  <si>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</si>
  <si>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</si>
  <si>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</si>
  <si>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</si>
  <si>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</si>
  <si>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</si>
  <si>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</si>
  <si>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</si>
  <si>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</si>
  <si>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</si>
  <si>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</si>
  <si>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</si>
  <si>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</si>
  <si>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</si>
  <si>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</si>
  <si>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</si>
  <si>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</si>
  <si>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</si>
  <si>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</si>
  <si>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</si>
  <si>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</si>
  <si>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</si>
  <si>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</si>
  <si>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</si>
  <si>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</si>
  <si>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</si>
  <si>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</si>
  <si>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</si>
  <si>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</si>
  <si>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</si>
  <si>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</si>
  <si>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</si>
  <si>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</si>
  <si>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</si>
  <si>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</si>
  <si>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</si>
  <si>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</si>
  <si>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</si>
  <si>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</si>
  <si>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</si>
  <si>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</si>
  <si>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</si>
  <si>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</si>
  <si>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</si>
  <si>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</si>
  <si>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</si>
  <si>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</si>
  <si>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</si>
  <si>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</si>
  <si>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</si>
  <si>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</si>
  <si>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</si>
  <si>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</si>
  <si>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</si>
  <si>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</si>
  <si>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</si>
  <si>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</si>
  <si>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</si>
  <si>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</si>
  <si>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</si>
  <si>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</si>
  <si>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</si>
  <si>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</si>
  <si>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</si>
  <si>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</si>
  <si>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</si>
  <si>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</si>
  <si>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</si>
  <si>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</si>
  <si>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</si>
  <si>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</si>
  <si>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</si>
  <si>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</si>
  <si>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</si>
  <si>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</si>
  <si>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</si>
  <si>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</si>
  <si>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</si>
  <si>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</si>
  <si>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</si>
  <si>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</si>
  <si>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</si>
  <si>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</si>
  <si>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</si>
  <si>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</si>
  <si>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</si>
  <si>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</si>
  <si>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</si>
  <si>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</si>
  <si>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</si>
  <si>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</si>
  <si>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</si>
  <si>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</si>
  <si>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</si>
  <si>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</si>
  <si>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</si>
  <si>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</si>
  <si>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</si>
  <si>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</si>
  <si>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</si>
  <si>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</si>
  <si>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</si>
  <si>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</si>
  <si>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</si>
  <si>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</si>
  <si>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</si>
  <si>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</si>
  <si>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</si>
  <si>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</si>
  <si>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</si>
  <si>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</si>
  <si>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</si>
  <si>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</si>
  <si>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</si>
  <si>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</si>
  <si>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</si>
  <si>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</si>
  <si>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</si>
  <si>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</si>
  <si>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</si>
  <si>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</si>
  <si>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</si>
  <si>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</si>
  <si>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</si>
  <si>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</si>
  <si>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</si>
  <si>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</si>
  <si>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</si>
  <si>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</si>
  <si>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</si>
  <si>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</si>
  <si>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</si>
  <si>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</si>
  <si>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</si>
  <si>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</si>
  <si>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</si>
  <si>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</si>
  <si>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</si>
  <si>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</si>
  <si>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</si>
  <si>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</si>
  <si>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</si>
  <si>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</si>
  <si>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</si>
  <si>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</si>
  <si>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</si>
  <si>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</si>
  <si>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</si>
  <si>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</si>
  <si>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</si>
  <si>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</si>
  <si>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</si>
  <si>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</si>
  <si>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</si>
  <si>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</si>
  <si>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</si>
  <si>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</si>
  <si>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</si>
  <si>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</si>
  <si>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</si>
  <si>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</si>
  <si>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</si>
  <si>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</si>
  <si>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</si>
  <si>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</si>
  <si>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</si>
  <si>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</si>
  <si>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</si>
  <si>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</si>
  <si>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</si>
  <si>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</si>
  <si>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</si>
  <si>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</si>
  <si>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</si>
  <si>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</si>
  <si>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</si>
  <si>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</si>
  <si>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</si>
  <si>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</si>
  <si>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</si>
  <si>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</si>
  <si>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</si>
  <si>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</si>
  <si>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</si>
  <si>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</si>
  <si>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</si>
  <si>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</si>
  <si>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</si>
  <si>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</si>
  <si>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</si>
  <si>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</si>
  <si>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</si>
  <si>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</si>
  <si>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</si>
  <si>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</si>
  <si>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</si>
  <si>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</si>
  <si>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</si>
  <si>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</si>
  <si>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</si>
  <si>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</si>
  <si>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</si>
  <si>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</si>
  <si>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</si>
  <si>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</si>
  <si>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</si>
  <si>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</si>
  <si>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</si>
  <si>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</si>
  <si>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</si>
  <si>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</si>
  <si>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</si>
  <si>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</si>
  <si>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</si>
  <si>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</si>
  <si>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</si>
  <si>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</si>
  <si>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</si>
  <si>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</si>
  <si>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</si>
  <si>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</si>
  <si>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</si>
  <si>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</si>
  <si>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</si>
  <si>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</si>
  <si>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</si>
  <si>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</si>
  <si>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</si>
  <si>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</si>
  <si>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</si>
  <si>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</si>
  <si>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</si>
  <si>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</si>
  <si>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</si>
  <si>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</si>
  <si>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</si>
  <si>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</si>
  <si>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</si>
  <si>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</si>
  <si>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</si>
  <si>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</si>
  <si>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</si>
  <si>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</si>
  <si>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</si>
  <si>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</si>
  <si>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</si>
  <si>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</si>
  <si>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</si>
  <si>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</si>
  <si>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</si>
  <si>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</si>
  <si>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</si>
  <si>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</si>
  <si>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</si>
  <si>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</si>
  <si>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</si>
  <si>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</si>
  <si>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</si>
  <si>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</si>
  <si>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</si>
  <si>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</si>
  <si>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</si>
  <si>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</si>
  <si>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</si>
  <si>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</si>
  <si>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</si>
  <si>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</si>
  <si>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</si>
  <si>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</si>
  <si>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</si>
  <si>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</si>
  <si>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</si>
  <si>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</si>
  <si>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</si>
  <si>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</si>
  <si>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</si>
  <si>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</si>
  <si>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</si>
  <si>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</si>
  <si>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</si>
  <si>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</si>
  <si>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</si>
  <si>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</si>
  <si>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</si>
  <si>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</si>
  <si>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</si>
  <si>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</si>
  <si>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</si>
  <si>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</si>
  <si>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</si>
  <si>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</si>
  <si>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</si>
  <si>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</si>
  <si>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</si>
  <si>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</si>
  <si>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</si>
  <si>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</si>
  <si>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</si>
  <si>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</si>
  <si>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</si>
  <si>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</si>
  <si>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</si>
  <si>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</si>
  <si>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</si>
  <si>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</si>
  <si>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</si>
  <si>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</si>
  <si>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</si>
  <si>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</si>
  <si>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</si>
  <si>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</si>
  <si>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</si>
  <si>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</si>
  <si>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</si>
  <si>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</si>
  <si>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</si>
  <si>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</si>
  <si>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</si>
  <si>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</si>
  <si>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</si>
  <si>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</si>
  <si>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</si>
  <si>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</si>
  <si>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</si>
  <si>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</si>
  <si>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</si>
  <si>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</si>
  <si>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</si>
  <si>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</si>
  <si>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</si>
  <si>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</si>
  <si>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</si>
  <si>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</si>
  <si>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</si>
  <si>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</si>
  <si>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</si>
  <si>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</si>
  <si>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</si>
  <si>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</si>
  <si>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</si>
  <si>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</si>
  <si>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</si>
  <si>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</si>
  <si>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</si>
  <si>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</si>
  <si>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</si>
  <si>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</si>
  <si>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</si>
  <si>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</si>
  <si>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</si>
  <si>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</si>
  <si>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</si>
  <si>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</si>
  <si>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</si>
  <si>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</si>
  <si>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</si>
  <si>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</si>
  <si>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</si>
  <si>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</si>
  <si>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</si>
  <si>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</si>
  <si>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</si>
  <si>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</si>
  <si>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</si>
  <si>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</si>
  <si>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</si>
  <si>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</si>
  <si>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</si>
  <si>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</si>
  <si>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</si>
  <si>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</si>
  <si>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</si>
  <si>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</si>
  <si>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</si>
  <si>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</si>
  <si>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</si>
  <si>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</si>
  <si>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</si>
  <si>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</si>
  <si>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</si>
  <si>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</si>
  <si>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</si>
  <si>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</si>
  <si>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</si>
  <si>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</si>
  <si>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</si>
  <si>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</si>
  <si>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</si>
  <si>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</si>
  <si>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</si>
  <si>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</si>
  <si>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</si>
  <si>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</si>
  <si>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</si>
  <si>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</si>
  <si>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</si>
  <si>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</si>
  <si>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</si>
  <si>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</si>
  <si>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</si>
  <si>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</si>
  <si>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</si>
  <si>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</si>
  <si>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</si>
  <si>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</si>
  <si>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</si>
  <si>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</si>
  <si>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</si>
  <si>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</si>
  <si>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</si>
  <si>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</si>
  <si>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</si>
  <si>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</si>
  <si>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</si>
  <si>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</si>
  <si>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</si>
  <si>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</si>
  <si>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</si>
  <si>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</si>
  <si>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</si>
  <si>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</si>
  <si>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</si>
  <si>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</si>
  <si>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</si>
  <si>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</si>
  <si>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</si>
  <si>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</si>
  <si>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</si>
  <si>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</si>
  <si>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</si>
  <si>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</si>
  <si>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</si>
  <si>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</si>
  <si>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</si>
  <si>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</si>
  <si>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</si>
  <si>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</si>
  <si>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</si>
  <si>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</si>
  <si>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</si>
  <si>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</si>
  <si>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</si>
  <si>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</si>
  <si>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</si>
  <si>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</si>
  <si>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</si>
  <si>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</si>
  <si>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</si>
  <si>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</si>
  <si>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</si>
  <si>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</si>
  <si>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</si>
  <si>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</si>
  <si>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</si>
  <si>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</si>
  <si>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</si>
  <si>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</si>
  <si>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</si>
  <si>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</si>
  <si>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</si>
  <si>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</si>
  <si>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</si>
  <si>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</si>
  <si>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</si>
  <si>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</si>
  <si>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</si>
  <si>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</si>
  <si>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</si>
  <si>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</si>
  <si>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</si>
  <si>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</si>
  <si>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</si>
  <si>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</si>
  <si>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</si>
  <si>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</si>
  <si>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</si>
  <si>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</si>
  <si>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</si>
  <si>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</si>
  <si>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</si>
  <si>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</si>
  <si>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</si>
  <si>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</si>
  <si>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</si>
  <si>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</si>
  <si>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</si>
  <si>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</si>
  <si>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</si>
  <si>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</si>
  <si>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</si>
  <si>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</si>
  <si>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</si>
  <si>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</si>
  <si>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</si>
  <si>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</si>
  <si>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</si>
  <si>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</si>
  <si>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</si>
  <si>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</si>
  <si>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</si>
  <si>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</si>
  <si>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</si>
  <si>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</si>
  <si>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</si>
  <si>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</si>
  <si>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</si>
  <si>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</si>
  <si>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</si>
  <si>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</si>
  <si>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</si>
  <si>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</si>
  <si>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</si>
  <si>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</si>
  <si>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</si>
  <si>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</si>
  <si>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</si>
  <si>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</si>
  <si>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</si>
  <si>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</si>
  <si>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</si>
  <si>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</si>
  <si>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</si>
  <si>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</si>
  <si>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</si>
  <si>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</si>
  <si>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</si>
  <si>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</si>
  <si>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</si>
  <si>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</si>
  <si>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</si>
  <si>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</si>
  <si>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</si>
  <si>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</si>
  <si>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</si>
  <si>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</si>
  <si>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</si>
  <si>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</si>
  <si>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</si>
  <si>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</si>
  <si>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</si>
  <si>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</si>
  <si>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</si>
  <si>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</si>
  <si>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</si>
  <si>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</si>
  <si>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</si>
  <si>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</si>
  <si>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</si>
  <si>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</si>
  <si>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</si>
  <si>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</si>
  <si>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</si>
  <si>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</si>
  <si>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</si>
  <si>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</si>
  <si>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</si>
  <si>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</si>
  <si>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</si>
  <si>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</si>
  <si>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</si>
  <si>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</si>
  <si>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</si>
  <si>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</si>
  <si>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</si>
  <si>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</si>
  <si>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</si>
  <si>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</si>
  <si>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</si>
  <si>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</si>
  <si>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</si>
  <si>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</si>
  <si>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</si>
  <si>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</si>
  <si>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</si>
  <si>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</si>
  <si>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</si>
  <si>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</si>
  <si>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</si>
  <si>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</si>
  <si>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</si>
  <si>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</si>
  <si>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</si>
  <si>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</si>
  <si>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</si>
  <si>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</si>
  <si>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</si>
  <si>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</si>
  <si>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</si>
  <si>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</si>
  <si>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</si>
  <si>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</si>
  <si>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</si>
  <si>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</si>
  <si>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</si>
  <si>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</si>
  <si>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</si>
  <si>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</si>
  <si>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</si>
  <si>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</si>
  <si>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</si>
  <si>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</si>
  <si>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</si>
  <si>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</si>
  <si>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</si>
  <si>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</si>
  <si>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</si>
  <si>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</si>
  <si>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</si>
  <si>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</si>
  <si>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</si>
  <si>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</si>
  <si>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</si>
  <si>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</si>
  <si>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</si>
  <si>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</si>
  <si>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</si>
  <si>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</si>
  <si>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</si>
  <si>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</si>
  <si>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</si>
  <si>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</si>
  <si>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</si>
  <si>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</si>
  <si>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</si>
  <si>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</si>
  <si>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</si>
  <si>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</si>
  <si>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</si>
  <si>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</si>
  <si>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</si>
  <si>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</si>
  <si>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</si>
  <si>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</si>
  <si>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</si>
  <si>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</si>
  <si>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</si>
  <si>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</si>
  <si>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</si>
  <si>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</si>
  <si>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</si>
  <si>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</si>
  <si>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</si>
  <si>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</si>
  <si>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</si>
  <si>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</si>
  <si>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</si>
  <si>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</si>
  <si>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</si>
  <si>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</si>
  <si>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</si>
  <si>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</si>
  <si>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</si>
  <si>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</si>
  <si>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</si>
  <si>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</si>
  <si>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</si>
  <si>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</si>
  <si>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</si>
  <si>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</si>
  <si>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</si>
  <si>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</si>
  <si>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</si>
  <si>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</si>
  <si>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</si>
  <si>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</si>
  <si>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</si>
  <si>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</si>
  <si>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</si>
  <si>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</si>
  <si>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</si>
  <si>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</si>
  <si>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</si>
  <si>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</si>
  <si>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</si>
  <si>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</si>
  <si>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</si>
  <si>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</si>
  <si>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</si>
  <si>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</si>
  <si>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</si>
  <si>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</si>
  <si>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</si>
  <si>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</si>
  <si>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</si>
  <si>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</si>
  <si>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</si>
  <si>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</si>
  <si>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</si>
  <si>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</si>
  <si>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</si>
  <si>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</si>
  <si>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</si>
  <si>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</si>
  <si>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</si>
  <si>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</si>
  <si>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</si>
  <si>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</si>
  <si>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</si>
  <si>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</si>
  <si>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</si>
  <si>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</si>
  <si>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</si>
  <si>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</si>
  <si>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</si>
  <si>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</si>
  <si>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</si>
  <si>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</si>
  <si>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</si>
  <si>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</si>
  <si>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</si>
  <si>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</si>
  <si>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</si>
  <si>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</si>
  <si>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</si>
  <si>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</si>
  <si>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</si>
  <si>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</si>
  <si>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</si>
  <si>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</si>
  <si>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</si>
  <si>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</si>
  <si>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</si>
  <si>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</si>
  <si>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</si>
  <si>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</si>
  <si>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</si>
  <si>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</si>
  <si>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</si>
  <si>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</si>
  <si>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</si>
  <si>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</si>
  <si>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</si>
  <si>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</si>
  <si>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</si>
  <si>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</si>
  <si>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</si>
  <si>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</si>
  <si>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</si>
  <si>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</si>
  <si>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</si>
  <si>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</si>
  <si>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</si>
  <si>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</si>
  <si>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</si>
  <si>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</si>
  <si>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</si>
  <si>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</si>
  <si>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</si>
  <si>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</si>
  <si>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</si>
  <si>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</si>
  <si>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</si>
  <si>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</si>
  <si>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</si>
  <si>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</si>
  <si>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</si>
  <si>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</si>
  <si>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</si>
  <si>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</si>
  <si>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</si>
  <si>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</si>
  <si>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</si>
  <si>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</si>
  <si>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</si>
  <si>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</si>
  <si>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</si>
  <si>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</si>
  <si>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</si>
  <si>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</si>
  <si>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</si>
  <si>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</si>
  <si>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</si>
  <si>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</si>
  <si>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</si>
  <si>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</si>
  <si>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</si>
  <si>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</si>
  <si>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</si>
  <si>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</si>
  <si>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</si>
  <si>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</si>
  <si>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</si>
  <si>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</si>
  <si>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</si>
  <si>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</si>
  <si>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</si>
  <si>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</si>
  <si>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</si>
  <si>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2023-2024                             Топ: "Ақмаржан" ортаңғы топ               Өткізу кезеңі: Бастапқы        Өткізу мерзімі:қыркүйек</t>
  </si>
  <si>
    <t>Бейсенқұл Ұ.</t>
  </si>
  <si>
    <t>Молдабек А.</t>
  </si>
  <si>
    <t>Қансеит Х.</t>
  </si>
  <si>
    <t>Абдуманап І.</t>
  </si>
  <si>
    <t>Сартай А.</t>
  </si>
  <si>
    <t>Қайрат А.</t>
  </si>
  <si>
    <t xml:space="preserve">Кайпова А. </t>
  </si>
  <si>
    <t xml:space="preserve">Фархатов А. </t>
  </si>
  <si>
    <t xml:space="preserve">Муабаев Н. </t>
  </si>
  <si>
    <t>Құлан Б.</t>
  </si>
  <si>
    <t xml:space="preserve">Қалтай Н. </t>
  </si>
  <si>
    <t xml:space="preserve">Елтай Р. </t>
  </si>
  <si>
    <t>Сейдалы А.</t>
  </si>
  <si>
    <t xml:space="preserve">Бастарбек А. </t>
  </si>
  <si>
    <t xml:space="preserve">Акбарханов А. </t>
  </si>
  <si>
    <t xml:space="preserve">Несипбекова А. </t>
  </si>
  <si>
    <t>Серік А.</t>
  </si>
  <si>
    <t>анарбек Х.</t>
  </si>
  <si>
    <t xml:space="preserve">Мұхтар А. </t>
  </si>
  <si>
    <t>Шералиев А.</t>
  </si>
  <si>
    <t xml:space="preserve">Эралыов А. </t>
  </si>
  <si>
    <t>Кеңес М.</t>
  </si>
  <si>
    <t>Алмухамедов Б.</t>
  </si>
  <si>
    <t>Жарқынбек А.</t>
  </si>
  <si>
    <t>Жетписбаев Д.</t>
  </si>
  <si>
    <t xml:space="preserve"> Оқу жылы: 2023-2024      Топ: "Ақбөпе " ортаңғы тобы              Өткізу кезеңі: Бастапқы        Өткізу мерзімі:қыркүйек</t>
  </si>
  <si>
    <t>Ислам Дәрия</t>
  </si>
  <si>
    <t>Эрдавлет Д.</t>
  </si>
  <si>
    <t>Саттар Ж.</t>
  </si>
  <si>
    <t>Багажев Э.</t>
  </si>
  <si>
    <t>Жұмабек Ә.</t>
  </si>
  <si>
    <t>Исаев Э.</t>
  </si>
  <si>
    <t xml:space="preserve">Досмаханқызы А. </t>
  </si>
  <si>
    <t>Кумешбай А.</t>
  </si>
  <si>
    <t>Ұлықбек А.</t>
  </si>
  <si>
    <t>Есен А.</t>
  </si>
  <si>
    <t xml:space="preserve">Нұрғали Ж. </t>
  </si>
  <si>
    <t xml:space="preserve">Қолдыбек Н. </t>
  </si>
  <si>
    <t xml:space="preserve">Алимкулов М. </t>
  </si>
  <si>
    <t>Батикан Д.</t>
  </si>
  <si>
    <t xml:space="preserve">Ғаппар Н. </t>
  </si>
  <si>
    <t xml:space="preserve">Турсинханов Д. </t>
  </si>
  <si>
    <t xml:space="preserve">Багажева А. </t>
  </si>
  <si>
    <t xml:space="preserve">Ауен О. </t>
  </si>
  <si>
    <t xml:space="preserve">Леспек А. </t>
  </si>
  <si>
    <t xml:space="preserve">Кулахмет А. </t>
  </si>
  <si>
    <t xml:space="preserve">Рустамханова М. </t>
  </si>
  <si>
    <t xml:space="preserve">Абдумалик А. </t>
  </si>
  <si>
    <t xml:space="preserve">Бахтиярова Р. </t>
  </si>
  <si>
    <t xml:space="preserve">Бұрхан Н. </t>
  </si>
  <si>
    <t>Риззатаева У.</t>
  </si>
  <si>
    <t>Аман Асель</t>
  </si>
  <si>
    <t>\</t>
  </si>
  <si>
    <t>Абдыманап Зере</t>
  </si>
  <si>
    <t xml:space="preserve">Байғани Раяна </t>
  </si>
  <si>
    <t>Батикан Мейрім</t>
  </si>
  <si>
    <t>Жалелдин Дидар</t>
  </si>
  <si>
    <t>Еркінбек Арман</t>
  </si>
  <si>
    <t>Илясова Ясина</t>
  </si>
  <si>
    <t>Исматылаев Нариман</t>
  </si>
  <si>
    <t>Куват Альтайр</t>
  </si>
  <si>
    <t>Кумешбай Ержігіт</t>
  </si>
  <si>
    <t>Көгенбаев Алихан</t>
  </si>
  <si>
    <t>Махамбетәлі Даниал</t>
  </si>
  <si>
    <t>Миллиардбек Назерке</t>
  </si>
  <si>
    <t>Расулматова Айша</t>
  </si>
  <si>
    <t>Сапархан Рамазан</t>
  </si>
  <si>
    <t xml:space="preserve">Сланбек Али </t>
  </si>
  <si>
    <t>Сапархан Кәусар</t>
  </si>
  <si>
    <t>Сартай Кәусар</t>
  </si>
  <si>
    <t>Сартай Нұрсезім</t>
  </si>
  <si>
    <t>Түгелбай Кәусар</t>
  </si>
  <si>
    <t>Шералиев Мухамедали</t>
  </si>
  <si>
    <t>Эрдавлет Жаннұр</t>
  </si>
  <si>
    <t>Эркимбек Айлин</t>
  </si>
  <si>
    <t>Юсупбек Мерей</t>
  </si>
  <si>
    <t>Миласова Лала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</si>
  <si>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</si>
  <si>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</si>
  <si>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</si>
  <si>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</si>
  <si>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</si>
  <si>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</si>
  <si>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</si>
  <si>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</si>
  <si>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</si>
  <si>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</si>
  <si>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</si>
  <si>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</si>
  <si>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</si>
  <si>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</si>
  <si>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</si>
  <si>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</si>
  <si>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</si>
  <si>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</si>
  <si>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</si>
  <si>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</si>
  <si>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</si>
  <si>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</si>
  <si>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</si>
  <si>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</si>
  <si>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</si>
  <si>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</si>
  <si>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</si>
  <si>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</si>
  <si>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</si>
  <si>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</si>
  <si>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</si>
  <si>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</si>
  <si>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</si>
  <si>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</si>
  <si>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</si>
  <si>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</si>
  <si>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</si>
  <si>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</si>
  <si>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</si>
  <si>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</si>
  <si>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Исаева Ясмина</t>
  </si>
  <si>
    <t>Абдиқодир Заңғар</t>
  </si>
  <si>
    <t>Бурхан Райана</t>
  </si>
  <si>
    <t>Рахимбек Әсел</t>
  </si>
  <si>
    <t>Леспек  Нұрайым</t>
  </si>
  <si>
    <t>Ғаппар Алинұр</t>
  </si>
  <si>
    <t>Серік Аслан</t>
  </si>
  <si>
    <t>Бақытұлы  Мұхамедияр</t>
  </si>
  <si>
    <t>Нұралы Оралбек</t>
  </si>
  <si>
    <t>Бастарбек Аяна</t>
  </si>
  <si>
    <t>Алибек Қанағат</t>
  </si>
  <si>
    <t>Елубай Әмірхан</t>
  </si>
  <si>
    <t>Байжан Альмира</t>
  </si>
  <si>
    <t>Нурлан Інжу</t>
  </si>
  <si>
    <t>Жумабекова Мерей</t>
  </si>
  <si>
    <t>Қарабек Шахкерім</t>
  </si>
  <si>
    <t>Сапар Мплика</t>
  </si>
  <si>
    <t>Рисбай Адия</t>
  </si>
  <si>
    <t>Элибай Гулназа</t>
  </si>
  <si>
    <t>Кайпова Раяна</t>
  </si>
  <si>
    <t>Шаханбай Мирас</t>
  </si>
  <si>
    <t>Нурлан Расул</t>
  </si>
  <si>
    <t>Есен Сырым</t>
  </si>
  <si>
    <t>Жубайкулова Айзере</t>
  </si>
  <si>
    <t>Равиль Нұриман</t>
  </si>
  <si>
    <t xml:space="preserve"> Оқу жылы: 2023-2024      Топ: "Балауса " ортаңғы тобы              Өткізу кезеңі: Бастапқы        Өткізу мерзімі:қыркүйек</t>
  </si>
  <si>
    <t>Абдулла Дара</t>
  </si>
  <si>
    <t>Алибек Адина</t>
  </si>
  <si>
    <t>Асетбай Айкөркем</t>
  </si>
  <si>
    <t>Ахмет Санжар</t>
  </si>
  <si>
    <t>Бадалова Элиф</t>
  </si>
  <si>
    <t>Бастарбек Еркежан</t>
  </si>
  <si>
    <t>Есен Саят</t>
  </si>
  <si>
    <t>Жакип Асылым</t>
  </si>
  <si>
    <t>Жансерік Жасмин</t>
  </si>
  <si>
    <t>Исахан Айым</t>
  </si>
  <si>
    <t>Маханбеталы Әмина</t>
  </si>
  <si>
    <t>Миллиардбек Алихан</t>
  </si>
  <si>
    <t>Мұратұлы Айсұлтан</t>
  </si>
  <si>
    <t>Рахимбек Балнұр</t>
  </si>
  <si>
    <t>Сахинбай Айару</t>
  </si>
  <si>
    <t>Сейдалы Диас</t>
  </si>
  <si>
    <t>Түгелбай Амина</t>
  </si>
  <si>
    <t>Фархадов Фарух</t>
  </si>
  <si>
    <t>Хайтметов Ахмед</t>
  </si>
  <si>
    <t>Шегебай Айтөре</t>
  </si>
  <si>
    <t>Шегебай Тамирис</t>
  </si>
  <si>
    <t>Ширинбеков Марлен</t>
  </si>
  <si>
    <t>Қаныбек Айкөркем</t>
  </si>
  <si>
    <t>Қарабек Архат</t>
  </si>
  <si>
    <t>Қуаныш Сұлтан</t>
  </si>
  <si>
    <t xml:space="preserve">       </t>
  </si>
  <si>
    <t>Жиынтық есеп</t>
  </si>
  <si>
    <t xml:space="preserve">Топ атауы (жас тобын көрсетіңіз)
</t>
  </si>
  <si>
    <t>Топтағы
бала саны</t>
  </si>
  <si>
    <t>Дағдылардың қалыптасу деңгейі (%)</t>
  </si>
  <si>
    <t xml:space="preserve">Үлгілік оқу бағдарламасын игерудің жалпы          %
</t>
  </si>
  <si>
    <t xml:space="preserve">Денсаулық сақтау
дағдылары
</t>
  </si>
  <si>
    <t>Қатынас  дағдылар</t>
  </si>
  <si>
    <t>Танымдық
дағдылар</t>
  </si>
  <si>
    <t>Шығармашылық
дағдылар</t>
  </si>
  <si>
    <t>Әлеуметтік
дағдылар</t>
  </si>
  <si>
    <t>I</t>
  </si>
  <si>
    <t>II</t>
  </si>
  <si>
    <t>III</t>
  </si>
  <si>
    <t>Үлгілік оқу бағдарламасын игерудің жалпы          %</t>
  </si>
  <si>
    <t>%</t>
  </si>
  <si>
    <t>"Арай" бөбекжайының меңгерушісі:                                   А.сагиндыкова</t>
  </si>
  <si>
    <t>Жұлдызай ересек тобы</t>
  </si>
  <si>
    <t>Ақмаржан ортаңғы  тобы</t>
  </si>
  <si>
    <t>Ақбөпе ортаңғы тобы</t>
  </si>
  <si>
    <t>Балауса ортаңғы тобы</t>
  </si>
  <si>
    <t>Балдырған мад тобы</t>
  </si>
  <si>
    <t>2023-2024 оқу жылында Сайрам ауданы "Арай" бөбекжай бақшасының балаларының Үлгілік оқу бағдарламасы</t>
  </si>
  <si>
    <t>Мазмұнын игеруі бойынша  бастапқы даму мониторингінің нәтижелері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</si>
</sst>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8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164" fontId="0" fillId="0" borderId="0" xfId="0" applyNumberFormat="1"/>
    <xf numFmtId="0" fontId="18" fillId="2" borderId="0" xfId="0" applyFont="1" applyFill="1"/>
    <xf numFmtId="1" fontId="18" fillId="2" borderId="0" xfId="0" applyNumberFormat="1" applyFont="1" applyFill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9" fillId="0" borderId="0" xfId="0" applyFont="1"/>
    <xf numFmtId="0" fontId="21" fillId="0" borderId="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34" xfId="0" applyFont="1" applyBorder="1" applyAlignment="1">
      <alignment horizontal="center" vertical="top"/>
    </xf>
    <xf numFmtId="0" fontId="21" fillId="0" borderId="3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9" fillId="0" borderId="1" xfId="0" applyFont="1" applyBorder="1"/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21" fillId="0" borderId="1" xfId="0" applyFont="1" applyBorder="1" applyAlignment="1">
      <alignment horizontal="left"/>
    </xf>
    <xf numFmtId="0" fontId="2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F49" sqref="F49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7" t="s">
        <v>0</v>
      </c>
      <c r="B4" s="87" t="s">
        <v>1</v>
      </c>
      <c r="C4" s="89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75" t="s">
        <v>88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101" t="s">
        <v>115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8" t="s">
        <v>115</v>
      </c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119" ht="15" customHeight="1" thickBot="1">
      <c r="A5" s="87"/>
      <c r="B5" s="87"/>
      <c r="C5" s="95" t="s">
        <v>58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4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107" t="s">
        <v>116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 t="s">
        <v>117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119" ht="10.15" hidden="1" customHeight="1">
      <c r="A6" s="87"/>
      <c r="B6" s="87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87"/>
      <c r="B7" s="87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7"/>
      <c r="B8" s="87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7"/>
      <c r="B9" s="87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7"/>
      <c r="B10" s="8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>
      <c r="A11" s="87"/>
      <c r="B11" s="88"/>
      <c r="C11" s="98" t="s">
        <v>849</v>
      </c>
      <c r="D11" s="99"/>
      <c r="E11" s="99"/>
      <c r="F11" s="99"/>
      <c r="G11" s="99"/>
      <c r="H11" s="99"/>
      <c r="I11" s="99"/>
      <c r="J11" s="99"/>
      <c r="K11" s="100"/>
      <c r="L11" s="98" t="s">
        <v>852</v>
      </c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121" t="s">
        <v>849</v>
      </c>
      <c r="Y11" s="122"/>
      <c r="Z11" s="122"/>
      <c r="AA11" s="122"/>
      <c r="AB11" s="122"/>
      <c r="AC11" s="122"/>
      <c r="AD11" s="122"/>
      <c r="AE11" s="122"/>
      <c r="AF11" s="123"/>
      <c r="AG11" s="109" t="s">
        <v>852</v>
      </c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1"/>
      <c r="AS11" s="115" t="s">
        <v>849</v>
      </c>
      <c r="AT11" s="116"/>
      <c r="AU11" s="116"/>
      <c r="AV11" s="116"/>
      <c r="AW11" s="116"/>
      <c r="AX11" s="117"/>
      <c r="AY11" s="118" t="s">
        <v>852</v>
      </c>
      <c r="AZ11" s="119"/>
      <c r="BA11" s="119"/>
      <c r="BB11" s="119"/>
      <c r="BC11" s="119"/>
      <c r="BD11" s="119"/>
      <c r="BE11" s="119"/>
      <c r="BF11" s="119"/>
      <c r="BG11" s="120"/>
      <c r="BH11" s="118" t="s">
        <v>849</v>
      </c>
      <c r="BI11" s="119"/>
      <c r="BJ11" s="119"/>
      <c r="BK11" s="119"/>
      <c r="BL11" s="119"/>
      <c r="BM11" s="120"/>
      <c r="BN11" s="106" t="s">
        <v>852</v>
      </c>
      <c r="BO11" s="103"/>
      <c r="BP11" s="103"/>
      <c r="BQ11" s="103"/>
      <c r="BR11" s="103"/>
      <c r="BS11" s="103"/>
      <c r="BT11" s="103"/>
      <c r="BU11" s="103"/>
      <c r="BV11" s="103"/>
      <c r="BW11" s="103" t="s">
        <v>849</v>
      </c>
      <c r="BX11" s="103"/>
      <c r="BY11" s="103"/>
      <c r="BZ11" s="103"/>
      <c r="CA11" s="103"/>
      <c r="CB11" s="103"/>
      <c r="CC11" s="104" t="s">
        <v>852</v>
      </c>
      <c r="CD11" s="105"/>
      <c r="CE11" s="105"/>
      <c r="CF11" s="105"/>
      <c r="CG11" s="105"/>
      <c r="CH11" s="106"/>
      <c r="CI11" s="103" t="s">
        <v>849</v>
      </c>
      <c r="CJ11" s="103"/>
      <c r="CK11" s="103"/>
      <c r="CL11" s="103"/>
      <c r="CM11" s="103"/>
      <c r="CN11" s="103"/>
      <c r="CO11" s="103"/>
      <c r="CP11" s="103"/>
      <c r="CQ11" s="103"/>
      <c r="CR11" s="104" t="s">
        <v>852</v>
      </c>
      <c r="CS11" s="105"/>
      <c r="CT11" s="105"/>
      <c r="CU11" s="105"/>
      <c r="CV11" s="105"/>
      <c r="CW11" s="105"/>
      <c r="CX11" s="105"/>
      <c r="CY11" s="105"/>
      <c r="CZ11" s="106"/>
      <c r="DA11" s="103" t="s">
        <v>849</v>
      </c>
      <c r="DB11" s="103"/>
      <c r="DC11" s="103"/>
      <c r="DD11" s="103"/>
      <c r="DE11" s="103"/>
      <c r="DF11" s="103"/>
      <c r="DG11" s="103" t="s">
        <v>852</v>
      </c>
      <c r="DH11" s="103"/>
      <c r="DI11" s="103"/>
      <c r="DJ11" s="103"/>
      <c r="DK11" s="103"/>
      <c r="DL11" s="103"/>
      <c r="DM11" s="103"/>
      <c r="DN11" s="103"/>
      <c r="DO11" s="103"/>
    </row>
    <row r="12" spans="1:119" ht="15.6" customHeight="1" thickBot="1">
      <c r="A12" s="87"/>
      <c r="B12" s="87"/>
      <c r="C12" s="79" t="s">
        <v>22</v>
      </c>
      <c r="D12" s="80" t="s">
        <v>5</v>
      </c>
      <c r="E12" s="80" t="s">
        <v>6</v>
      </c>
      <c r="F12" s="97" t="s">
        <v>26</v>
      </c>
      <c r="G12" s="97" t="s">
        <v>7</v>
      </c>
      <c r="H12" s="97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77" t="s">
        <v>24</v>
      </c>
      <c r="P12" s="78" t="s">
        <v>10</v>
      </c>
      <c r="Q12" s="79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77" t="s">
        <v>45</v>
      </c>
      <c r="AB12" s="78"/>
      <c r="AC12" s="79"/>
      <c r="AD12" s="77" t="s">
        <v>46</v>
      </c>
      <c r="AE12" s="78"/>
      <c r="AF12" s="79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94" t="s">
        <v>50</v>
      </c>
      <c r="AQ12" s="94"/>
      <c r="AR12" s="94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1" t="s">
        <v>90</v>
      </c>
      <c r="BI12" s="72"/>
      <c r="BJ12" s="73"/>
      <c r="BK12" s="71" t="s">
        <v>91</v>
      </c>
      <c r="BL12" s="72"/>
      <c r="BM12" s="73"/>
      <c r="BN12" s="68" t="s">
        <v>92</v>
      </c>
      <c r="BO12" s="69"/>
      <c r="BP12" s="70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119" ht="156" customHeight="1" thickBot="1">
      <c r="A13" s="87"/>
      <c r="B13" s="87"/>
      <c r="C13" s="85" t="s">
        <v>846</v>
      </c>
      <c r="D13" s="74"/>
      <c r="E13" s="74"/>
      <c r="F13" s="86" t="s">
        <v>1337</v>
      </c>
      <c r="G13" s="86"/>
      <c r="H13" s="85"/>
      <c r="I13" s="74" t="s">
        <v>29</v>
      </c>
      <c r="J13" s="74"/>
      <c r="K13" s="74"/>
      <c r="L13" s="74" t="s">
        <v>37</v>
      </c>
      <c r="M13" s="74"/>
      <c r="N13" s="74"/>
      <c r="O13" s="74" t="s">
        <v>39</v>
      </c>
      <c r="P13" s="74"/>
      <c r="Q13" s="74"/>
      <c r="R13" s="74" t="s">
        <v>40</v>
      </c>
      <c r="S13" s="74"/>
      <c r="T13" s="74"/>
      <c r="U13" s="74" t="s">
        <v>43</v>
      </c>
      <c r="V13" s="74"/>
      <c r="W13" s="74"/>
      <c r="X13" s="74" t="s">
        <v>853</v>
      </c>
      <c r="Y13" s="74"/>
      <c r="Z13" s="74"/>
      <c r="AA13" s="74" t="s">
        <v>855</v>
      </c>
      <c r="AB13" s="74"/>
      <c r="AC13" s="74"/>
      <c r="AD13" s="74" t="s">
        <v>857</v>
      </c>
      <c r="AE13" s="74"/>
      <c r="AF13" s="74"/>
      <c r="AG13" s="74" t="s">
        <v>859</v>
      </c>
      <c r="AH13" s="74"/>
      <c r="AI13" s="74"/>
      <c r="AJ13" s="74" t="s">
        <v>861</v>
      </c>
      <c r="AK13" s="74"/>
      <c r="AL13" s="74"/>
      <c r="AM13" s="74" t="s">
        <v>865</v>
      </c>
      <c r="AN13" s="74"/>
      <c r="AO13" s="74"/>
      <c r="AP13" s="74" t="s">
        <v>866</v>
      </c>
      <c r="AQ13" s="74"/>
      <c r="AR13" s="74"/>
      <c r="AS13" s="74" t="s">
        <v>868</v>
      </c>
      <c r="AT13" s="74"/>
      <c r="AU13" s="74"/>
      <c r="AV13" s="74" t="s">
        <v>869</v>
      </c>
      <c r="AW13" s="74"/>
      <c r="AX13" s="74"/>
      <c r="AY13" s="74" t="s">
        <v>872</v>
      </c>
      <c r="AZ13" s="74"/>
      <c r="BA13" s="74"/>
      <c r="BB13" s="74" t="s">
        <v>873</v>
      </c>
      <c r="BC13" s="74"/>
      <c r="BD13" s="74"/>
      <c r="BE13" s="74" t="s">
        <v>876</v>
      </c>
      <c r="BF13" s="74"/>
      <c r="BG13" s="74"/>
      <c r="BH13" s="63" t="s">
        <v>877</v>
      </c>
      <c r="BI13" s="64"/>
      <c r="BJ13" s="65"/>
      <c r="BK13" s="63" t="s">
        <v>881</v>
      </c>
      <c r="BL13" s="64"/>
      <c r="BM13" s="65"/>
      <c r="BN13" s="63" t="s">
        <v>880</v>
      </c>
      <c r="BO13" s="64"/>
      <c r="BP13" s="65"/>
      <c r="BQ13" s="63" t="s">
        <v>882</v>
      </c>
      <c r="BR13" s="64"/>
      <c r="BS13" s="65"/>
      <c r="BT13" s="63" t="s">
        <v>883</v>
      </c>
      <c r="BU13" s="64"/>
      <c r="BV13" s="65"/>
      <c r="BW13" s="63" t="s">
        <v>885</v>
      </c>
      <c r="BX13" s="64"/>
      <c r="BY13" s="65"/>
      <c r="BZ13" s="63" t="s">
        <v>887</v>
      </c>
      <c r="CA13" s="64"/>
      <c r="CB13" s="65"/>
      <c r="CC13" s="63" t="s">
        <v>888</v>
      </c>
      <c r="CD13" s="64"/>
      <c r="CE13" s="65"/>
      <c r="CF13" s="63" t="s">
        <v>889</v>
      </c>
      <c r="CG13" s="64"/>
      <c r="CH13" s="65"/>
      <c r="CI13" s="63" t="s">
        <v>891</v>
      </c>
      <c r="CJ13" s="64"/>
      <c r="CK13" s="65"/>
      <c r="CL13" s="63" t="s">
        <v>126</v>
      </c>
      <c r="CM13" s="64"/>
      <c r="CN13" s="65"/>
      <c r="CO13" s="63" t="s">
        <v>128</v>
      </c>
      <c r="CP13" s="64"/>
      <c r="CQ13" s="65"/>
      <c r="CR13" s="63" t="s">
        <v>892</v>
      </c>
      <c r="CS13" s="64"/>
      <c r="CT13" s="65"/>
      <c r="CU13" s="63" t="s">
        <v>133</v>
      </c>
      <c r="CV13" s="64"/>
      <c r="CW13" s="65"/>
      <c r="CX13" s="63" t="s">
        <v>893</v>
      </c>
      <c r="CY13" s="64"/>
      <c r="CZ13" s="65"/>
      <c r="DA13" s="63" t="s">
        <v>894</v>
      </c>
      <c r="DB13" s="64"/>
      <c r="DC13" s="65"/>
      <c r="DD13" s="63" t="s">
        <v>898</v>
      </c>
      <c r="DE13" s="64"/>
      <c r="DF13" s="65"/>
      <c r="DG13" s="63" t="s">
        <v>900</v>
      </c>
      <c r="DH13" s="64"/>
      <c r="DI13" s="65"/>
      <c r="DJ13" s="63" t="s">
        <v>902</v>
      </c>
      <c r="DK13" s="64"/>
      <c r="DL13" s="65"/>
      <c r="DM13" s="63" t="s">
        <v>904</v>
      </c>
      <c r="DN13" s="64"/>
      <c r="DO13" s="65"/>
    </row>
    <row r="14" spans="1:119" ht="90.6" customHeight="1" thickBot="1">
      <c r="A14" s="87"/>
      <c r="B14" s="87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847</v>
      </c>
      <c r="I14" s="18" t="s">
        <v>30</v>
      </c>
      <c r="J14" s="18" t="s">
        <v>848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850</v>
      </c>
      <c r="W14" s="18" t="s">
        <v>851</v>
      </c>
      <c r="X14" s="18" t="s">
        <v>72</v>
      </c>
      <c r="Y14" s="18" t="s">
        <v>59</v>
      </c>
      <c r="Z14" s="18" t="s">
        <v>854</v>
      </c>
      <c r="AA14" s="18" t="s">
        <v>856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858</v>
      </c>
      <c r="AG14" s="18" t="s">
        <v>860</v>
      </c>
      <c r="AH14" s="18" t="s">
        <v>66</v>
      </c>
      <c r="AI14" s="18" t="s">
        <v>67</v>
      </c>
      <c r="AJ14" s="18" t="s">
        <v>862</v>
      </c>
      <c r="AK14" s="18" t="s">
        <v>863</v>
      </c>
      <c r="AL14" s="18" t="s">
        <v>864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867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870</v>
      </c>
      <c r="AX14" s="24" t="s">
        <v>871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874</v>
      </c>
      <c r="BD14" s="24" t="s">
        <v>875</v>
      </c>
      <c r="BE14" s="24" t="s">
        <v>80</v>
      </c>
      <c r="BF14" s="24" t="s">
        <v>81</v>
      </c>
      <c r="BG14" s="24" t="s">
        <v>82</v>
      </c>
      <c r="BH14" s="20" t="s">
        <v>878</v>
      </c>
      <c r="BI14" s="21" t="s">
        <v>103</v>
      </c>
      <c r="BJ14" s="22" t="s">
        <v>192</v>
      </c>
      <c r="BK14" s="20" t="s">
        <v>879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1321</v>
      </c>
      <c r="BS14" s="22" t="s">
        <v>1322</v>
      </c>
      <c r="BT14" s="20" t="s">
        <v>95</v>
      </c>
      <c r="BU14" s="21" t="s">
        <v>884</v>
      </c>
      <c r="BV14" s="22" t="s">
        <v>104</v>
      </c>
      <c r="BW14" s="20" t="s">
        <v>27</v>
      </c>
      <c r="BX14" s="21" t="s">
        <v>34</v>
      </c>
      <c r="BY14" s="22" t="s">
        <v>886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890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895</v>
      </c>
      <c r="DB14" s="21" t="s">
        <v>896</v>
      </c>
      <c r="DC14" s="22" t="s">
        <v>897</v>
      </c>
      <c r="DD14" s="20" t="s">
        <v>33</v>
      </c>
      <c r="DE14" s="21" t="s">
        <v>34</v>
      </c>
      <c r="DF14" s="22" t="s">
        <v>899</v>
      </c>
      <c r="DG14" s="20" t="s">
        <v>145</v>
      </c>
      <c r="DH14" s="21" t="s">
        <v>901</v>
      </c>
      <c r="DI14" s="22" t="s">
        <v>146</v>
      </c>
      <c r="DJ14" s="20" t="s">
        <v>903</v>
      </c>
      <c r="DK14" s="21" t="s">
        <v>149</v>
      </c>
      <c r="DL14" s="22" t="s">
        <v>150</v>
      </c>
      <c r="DM14" s="20" t="s">
        <v>152</v>
      </c>
      <c r="DN14" s="21" t="s">
        <v>905</v>
      </c>
      <c r="DO14" s="22" t="s">
        <v>906</v>
      </c>
    </row>
    <row r="15" spans="1:119" ht="15.7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1" t="s">
        <v>808</v>
      </c>
      <c r="B40" s="82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83" t="s">
        <v>842</v>
      </c>
      <c r="B41" s="84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814</v>
      </c>
      <c r="T43" s="12"/>
    </row>
    <row r="44" spans="1:119">
      <c r="B44" t="s">
        <v>815</v>
      </c>
      <c r="C44" t="s">
        <v>818</v>
      </c>
      <c r="T44" s="12"/>
    </row>
    <row r="45" spans="1:119">
      <c r="B45" t="s">
        <v>816</v>
      </c>
      <c r="C45" t="s">
        <v>818</v>
      </c>
      <c r="T45" s="12"/>
    </row>
    <row r="46" spans="1:119">
      <c r="B46" t="s">
        <v>817</v>
      </c>
      <c r="C46" t="s">
        <v>818</v>
      </c>
      <c r="T46" s="12"/>
    </row>
    <row r="48" spans="1:119">
      <c r="B48" t="s">
        <v>815</v>
      </c>
      <c r="C48" t="s">
        <v>819</v>
      </c>
    </row>
    <row r="49" spans="2:3">
      <c r="B49" t="s">
        <v>816</v>
      </c>
      <c r="C49" t="s">
        <v>819</v>
      </c>
    </row>
    <row r="50" spans="2:3">
      <c r="B50" t="s">
        <v>817</v>
      </c>
      <c r="C50" t="s">
        <v>819</v>
      </c>
    </row>
    <row r="52" spans="2:3">
      <c r="B52" t="s">
        <v>815</v>
      </c>
      <c r="C52" t="s">
        <v>820</v>
      </c>
    </row>
    <row r="53" spans="2:3">
      <c r="B53" t="s">
        <v>816</v>
      </c>
      <c r="C53" t="s">
        <v>820</v>
      </c>
    </row>
    <row r="54" spans="2:3">
      <c r="B54" t="s">
        <v>817</v>
      </c>
      <c r="C54" t="s">
        <v>820</v>
      </c>
    </row>
    <row r="56" spans="2:3">
      <c r="B56" t="s">
        <v>815</v>
      </c>
      <c r="C56" t="s">
        <v>821</v>
      </c>
    </row>
    <row r="57" spans="2:3">
      <c r="B57" t="s">
        <v>816</v>
      </c>
      <c r="C57" t="s">
        <v>821</v>
      </c>
    </row>
    <row r="58" spans="2:3">
      <c r="B58" t="s">
        <v>817</v>
      </c>
      <c r="C58" t="s">
        <v>821</v>
      </c>
    </row>
    <row r="60" spans="2:3">
      <c r="B60" t="s">
        <v>815</v>
      </c>
      <c r="C60" t="s">
        <v>822</v>
      </c>
    </row>
    <row r="61" spans="2:3">
      <c r="B61" t="s">
        <v>816</v>
      </c>
      <c r="C61" t="s">
        <v>822</v>
      </c>
    </row>
    <row r="62" spans="2:3">
      <c r="B62" t="s">
        <v>817</v>
      </c>
      <c r="C62" t="s">
        <v>822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3" workbookViewId="0">
      <selection activeCell="H56" sqref="H56"/>
    </sheetView>
  </sheetViews>
  <sheetFormatPr defaultRowHeight="15"/>
  <cols>
    <col min="2" max="2" width="31.140625" customWidth="1"/>
  </cols>
  <sheetData>
    <row r="1" spans="1:122" ht="15.75">
      <c r="A1" s="6" t="s">
        <v>154</v>
      </c>
      <c r="B1" s="15" t="s">
        <v>153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62" t="s">
        <v>839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87" t="s">
        <v>0</v>
      </c>
      <c r="B5" s="87" t="s">
        <v>1</v>
      </c>
      <c r="C5" s="89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2" t="s">
        <v>2</v>
      </c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132" t="s">
        <v>88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2" t="s">
        <v>115</v>
      </c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6"/>
      <c r="DG5" s="137" t="s">
        <v>138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15.75" customHeight="1">
      <c r="A6" s="87"/>
      <c r="B6" s="87"/>
      <c r="C6" s="95" t="s">
        <v>58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113" t="s">
        <v>3</v>
      </c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34" t="s">
        <v>89</v>
      </c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112" t="s">
        <v>116</v>
      </c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4"/>
      <c r="BW6" s="107" t="s">
        <v>174</v>
      </c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 t="s">
        <v>186</v>
      </c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 t="s">
        <v>117</v>
      </c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68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122" ht="0.75" customHeight="1">
      <c r="A7" s="87"/>
      <c r="B7" s="87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7"/>
      <c r="B8" s="87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7"/>
      <c r="B9" s="87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7"/>
      <c r="B10" s="87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87"/>
      <c r="B11" s="87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>
      <c r="A12" s="87"/>
      <c r="B12" s="87"/>
      <c r="C12" s="124" t="s">
        <v>155</v>
      </c>
      <c r="D12" s="125" t="s">
        <v>5</v>
      </c>
      <c r="E12" s="125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125" t="s">
        <v>158</v>
      </c>
      <c r="M12" s="125" t="s">
        <v>9</v>
      </c>
      <c r="N12" s="125" t="s">
        <v>10</v>
      </c>
      <c r="O12" s="125" t="s">
        <v>172</v>
      </c>
      <c r="P12" s="125"/>
      <c r="Q12" s="125"/>
      <c r="R12" s="131" t="s">
        <v>5</v>
      </c>
      <c r="S12" s="95"/>
      <c r="T12" s="124"/>
      <c r="U12" s="131" t="s">
        <v>173</v>
      </c>
      <c r="V12" s="95"/>
      <c r="W12" s="124"/>
      <c r="X12" s="125" t="s">
        <v>12</v>
      </c>
      <c r="Y12" s="125"/>
      <c r="Z12" s="125"/>
      <c r="AA12" s="125" t="s">
        <v>7</v>
      </c>
      <c r="AB12" s="125"/>
      <c r="AC12" s="125"/>
      <c r="AD12" s="125" t="s">
        <v>8</v>
      </c>
      <c r="AE12" s="125"/>
      <c r="AF12" s="125"/>
      <c r="AG12" s="130" t="s">
        <v>14</v>
      </c>
      <c r="AH12" s="130"/>
      <c r="AI12" s="130"/>
      <c r="AJ12" s="125" t="s">
        <v>9</v>
      </c>
      <c r="AK12" s="125"/>
      <c r="AL12" s="125"/>
      <c r="AM12" s="68" t="s">
        <v>168</v>
      </c>
      <c r="AN12" s="69"/>
      <c r="AO12" s="70"/>
      <c r="AP12" s="68" t="s">
        <v>169</v>
      </c>
      <c r="AQ12" s="69"/>
      <c r="AR12" s="70"/>
      <c r="AS12" s="68" t="s">
        <v>170</v>
      </c>
      <c r="AT12" s="69"/>
      <c r="AU12" s="70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8" t="s">
        <v>185</v>
      </c>
      <c r="CP12" s="69"/>
      <c r="CQ12" s="70"/>
      <c r="CR12" s="68" t="s">
        <v>175</v>
      </c>
      <c r="CS12" s="69"/>
      <c r="CT12" s="70"/>
      <c r="CU12" s="68" t="s">
        <v>176</v>
      </c>
      <c r="CV12" s="69"/>
      <c r="CW12" s="70"/>
      <c r="CX12" s="68" t="s">
        <v>177</v>
      </c>
      <c r="CY12" s="69"/>
      <c r="CZ12" s="70"/>
      <c r="DA12" s="68" t="s">
        <v>178</v>
      </c>
      <c r="DB12" s="69"/>
      <c r="DC12" s="70"/>
      <c r="DD12" s="68" t="s">
        <v>187</v>
      </c>
      <c r="DE12" s="69"/>
      <c r="DF12" s="70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122" ht="110.25" customHeight="1" thickBot="1">
      <c r="A13" s="87"/>
      <c r="B13" s="87"/>
      <c r="C13" s="63" t="s">
        <v>907</v>
      </c>
      <c r="D13" s="64"/>
      <c r="E13" s="65"/>
      <c r="F13" s="63" t="s">
        <v>911</v>
      </c>
      <c r="G13" s="64"/>
      <c r="H13" s="65"/>
      <c r="I13" s="63" t="s">
        <v>912</v>
      </c>
      <c r="J13" s="64"/>
      <c r="K13" s="65"/>
      <c r="L13" s="63" t="s">
        <v>913</v>
      </c>
      <c r="M13" s="64"/>
      <c r="N13" s="65"/>
      <c r="O13" s="63" t="s">
        <v>202</v>
      </c>
      <c r="P13" s="64"/>
      <c r="Q13" s="65"/>
      <c r="R13" s="63" t="s">
        <v>204</v>
      </c>
      <c r="S13" s="64"/>
      <c r="T13" s="65"/>
      <c r="U13" s="63" t="s">
        <v>915</v>
      </c>
      <c r="V13" s="64"/>
      <c r="W13" s="65"/>
      <c r="X13" s="63" t="s">
        <v>916</v>
      </c>
      <c r="Y13" s="64"/>
      <c r="Z13" s="65"/>
      <c r="AA13" s="63" t="s">
        <v>917</v>
      </c>
      <c r="AB13" s="64"/>
      <c r="AC13" s="65"/>
      <c r="AD13" s="63" t="s">
        <v>919</v>
      </c>
      <c r="AE13" s="64"/>
      <c r="AF13" s="65"/>
      <c r="AG13" s="63" t="s">
        <v>921</v>
      </c>
      <c r="AH13" s="64"/>
      <c r="AI13" s="65"/>
      <c r="AJ13" s="63" t="s">
        <v>1323</v>
      </c>
      <c r="AK13" s="64"/>
      <c r="AL13" s="65"/>
      <c r="AM13" s="63" t="s">
        <v>926</v>
      </c>
      <c r="AN13" s="64"/>
      <c r="AO13" s="65"/>
      <c r="AP13" s="63" t="s">
        <v>927</v>
      </c>
      <c r="AQ13" s="64"/>
      <c r="AR13" s="65"/>
      <c r="AS13" s="127" t="s">
        <v>928</v>
      </c>
      <c r="AT13" s="128"/>
      <c r="AU13" s="129"/>
      <c r="AV13" s="63" t="s">
        <v>929</v>
      </c>
      <c r="AW13" s="64"/>
      <c r="AX13" s="65"/>
      <c r="AY13" s="63" t="s">
        <v>931</v>
      </c>
      <c r="AZ13" s="64"/>
      <c r="BA13" s="65"/>
      <c r="BB13" s="63" t="s">
        <v>932</v>
      </c>
      <c r="BC13" s="64"/>
      <c r="BD13" s="65"/>
      <c r="BE13" s="63" t="s">
        <v>933</v>
      </c>
      <c r="BF13" s="64"/>
      <c r="BG13" s="65"/>
      <c r="BH13" s="63" t="s">
        <v>934</v>
      </c>
      <c r="BI13" s="64"/>
      <c r="BJ13" s="65"/>
      <c r="BK13" s="63" t="s">
        <v>935</v>
      </c>
      <c r="BL13" s="64"/>
      <c r="BM13" s="65"/>
      <c r="BN13" s="63" t="s">
        <v>937</v>
      </c>
      <c r="BO13" s="64"/>
      <c r="BP13" s="65"/>
      <c r="BQ13" s="63" t="s">
        <v>938</v>
      </c>
      <c r="BR13" s="64"/>
      <c r="BS13" s="65"/>
      <c r="BT13" s="63" t="s">
        <v>940</v>
      </c>
      <c r="BU13" s="64"/>
      <c r="BV13" s="65"/>
      <c r="BW13" s="63" t="s">
        <v>942</v>
      </c>
      <c r="BX13" s="64"/>
      <c r="BY13" s="65"/>
      <c r="BZ13" s="63" t="s">
        <v>943</v>
      </c>
      <c r="CA13" s="64"/>
      <c r="CB13" s="65"/>
      <c r="CC13" s="63" t="s">
        <v>947</v>
      </c>
      <c r="CD13" s="64"/>
      <c r="CE13" s="65"/>
      <c r="CF13" s="63" t="s">
        <v>950</v>
      </c>
      <c r="CG13" s="64"/>
      <c r="CH13" s="65"/>
      <c r="CI13" s="63" t="s">
        <v>951</v>
      </c>
      <c r="CJ13" s="64"/>
      <c r="CK13" s="65"/>
      <c r="CL13" s="63" t="s">
        <v>952</v>
      </c>
      <c r="CM13" s="64"/>
      <c r="CN13" s="65"/>
      <c r="CO13" s="63" t="s">
        <v>953</v>
      </c>
      <c r="CP13" s="64"/>
      <c r="CQ13" s="65"/>
      <c r="CR13" s="63" t="s">
        <v>955</v>
      </c>
      <c r="CS13" s="64"/>
      <c r="CT13" s="65"/>
      <c r="CU13" s="63" t="s">
        <v>956</v>
      </c>
      <c r="CV13" s="64"/>
      <c r="CW13" s="65"/>
      <c r="CX13" s="63" t="s">
        <v>957</v>
      </c>
      <c r="CY13" s="64"/>
      <c r="CZ13" s="65"/>
      <c r="DA13" s="63" t="s">
        <v>958</v>
      </c>
      <c r="DB13" s="64"/>
      <c r="DC13" s="65"/>
      <c r="DD13" s="63" t="s">
        <v>959</v>
      </c>
      <c r="DE13" s="64"/>
      <c r="DF13" s="65"/>
      <c r="DG13" s="63" t="s">
        <v>960</v>
      </c>
      <c r="DH13" s="64"/>
      <c r="DI13" s="65"/>
      <c r="DJ13" s="63" t="s">
        <v>962</v>
      </c>
      <c r="DK13" s="64"/>
      <c r="DL13" s="65"/>
      <c r="DM13" s="63" t="s">
        <v>963</v>
      </c>
      <c r="DN13" s="64"/>
      <c r="DO13" s="65"/>
      <c r="DP13" s="63" t="s">
        <v>964</v>
      </c>
      <c r="DQ13" s="64"/>
      <c r="DR13" s="65"/>
    </row>
    <row r="14" spans="1:122" ht="108.75" thickBot="1">
      <c r="A14" s="87"/>
      <c r="B14" s="87"/>
      <c r="C14" s="20" t="s">
        <v>908</v>
      </c>
      <c r="D14" s="21" t="s">
        <v>909</v>
      </c>
      <c r="E14" s="22" t="s">
        <v>910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28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914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918</v>
      </c>
      <c r="AC14" s="22" t="s">
        <v>914</v>
      </c>
      <c r="AD14" s="20" t="s">
        <v>218</v>
      </c>
      <c r="AE14" s="21" t="s">
        <v>427</v>
      </c>
      <c r="AF14" s="22" t="s">
        <v>920</v>
      </c>
      <c r="AG14" s="20" t="s">
        <v>922</v>
      </c>
      <c r="AH14" s="21" t="s">
        <v>923</v>
      </c>
      <c r="AI14" s="22" t="s">
        <v>924</v>
      </c>
      <c r="AJ14" s="20" t="s">
        <v>216</v>
      </c>
      <c r="AK14" s="21" t="s">
        <v>925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930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848</v>
      </c>
      <c r="BG14" s="22" t="s">
        <v>234</v>
      </c>
      <c r="BH14" s="28" t="s">
        <v>16</v>
      </c>
      <c r="BI14" s="21" t="s">
        <v>236</v>
      </c>
      <c r="BJ14" s="22" t="s">
        <v>147</v>
      </c>
      <c r="BK14" s="20" t="s">
        <v>237</v>
      </c>
      <c r="BL14" s="21" t="s">
        <v>936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939</v>
      </c>
      <c r="BR14" s="21" t="s">
        <v>848</v>
      </c>
      <c r="BS14" s="22" t="s">
        <v>219</v>
      </c>
      <c r="BT14" s="20" t="s">
        <v>941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944</v>
      </c>
      <c r="CA14" s="21" t="s">
        <v>945</v>
      </c>
      <c r="CB14" s="22" t="s">
        <v>946</v>
      </c>
      <c r="CC14" s="20" t="s">
        <v>948</v>
      </c>
      <c r="CD14" s="21" t="s">
        <v>949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28" t="s">
        <v>251</v>
      </c>
      <c r="CP14" s="21" t="s">
        <v>252</v>
      </c>
      <c r="CQ14" s="22" t="s">
        <v>954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961</v>
      </c>
      <c r="DH14" s="21" t="s">
        <v>1324</v>
      </c>
      <c r="DI14" s="22" t="s">
        <v>1325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>
      <c r="A15" s="2">
        <v>1</v>
      </c>
      <c r="B15" s="1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>
      <c r="A40" s="81" t="s">
        <v>278</v>
      </c>
      <c r="B40" s="82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>
      <c r="A41" s="83" t="s">
        <v>843</v>
      </c>
      <c r="B41" s="84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>
      <c r="B43" t="s">
        <v>814</v>
      </c>
    </row>
    <row r="44" spans="1:122">
      <c r="B44" t="s">
        <v>815</v>
      </c>
      <c r="C44" t="s">
        <v>823</v>
      </c>
    </row>
    <row r="45" spans="1:122">
      <c r="B45" t="s">
        <v>816</v>
      </c>
      <c r="C45" t="s">
        <v>823</v>
      </c>
    </row>
    <row r="46" spans="1:122">
      <c r="B46" t="s">
        <v>817</v>
      </c>
      <c r="C46" t="s">
        <v>823</v>
      </c>
    </row>
    <row r="48" spans="1:122">
      <c r="B48" t="s">
        <v>815</v>
      </c>
      <c r="C48" t="s">
        <v>824</v>
      </c>
    </row>
    <row r="49" spans="2:3">
      <c r="B49" t="s">
        <v>816</v>
      </c>
      <c r="C49" t="s">
        <v>824</v>
      </c>
    </row>
    <row r="50" spans="2:3">
      <c r="B50" t="s">
        <v>817</v>
      </c>
      <c r="C50" t="s">
        <v>824</v>
      </c>
    </row>
    <row r="52" spans="2:3">
      <c r="B52" t="s">
        <v>815</v>
      </c>
      <c r="C52" t="s">
        <v>825</v>
      </c>
    </row>
    <row r="53" spans="2:3">
      <c r="B53" t="s">
        <v>816</v>
      </c>
      <c r="C53" t="s">
        <v>825</v>
      </c>
    </row>
    <row r="54" spans="2:3">
      <c r="B54" t="s">
        <v>817</v>
      </c>
      <c r="C54" t="s">
        <v>825</v>
      </c>
    </row>
    <row r="56" spans="2:3">
      <c r="B56" t="s">
        <v>815</v>
      </c>
      <c r="C56" t="s">
        <v>826</v>
      </c>
    </row>
    <row r="57" spans="2:3">
      <c r="B57" t="s">
        <v>816</v>
      </c>
      <c r="C57" t="s">
        <v>826</v>
      </c>
    </row>
    <row r="58" spans="2:3">
      <c r="B58" t="s">
        <v>817</v>
      </c>
      <c r="C58" t="s">
        <v>826</v>
      </c>
    </row>
    <row r="60" spans="2:3">
      <c r="B60" t="s">
        <v>815</v>
      </c>
      <c r="C60" t="s">
        <v>827</v>
      </c>
    </row>
    <row r="61" spans="2:3">
      <c r="B61" t="s">
        <v>816</v>
      </c>
      <c r="C61" t="s">
        <v>827</v>
      </c>
    </row>
    <row r="62" spans="2:3">
      <c r="B62" t="s">
        <v>817</v>
      </c>
      <c r="C62" t="s">
        <v>827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opLeftCell="EI1" workbookViewId="0">
      <selection activeCell="B14" sqref="B14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5" t="s">
        <v>279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62" t="s">
        <v>1338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87" t="s">
        <v>0</v>
      </c>
      <c r="B4" s="87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08" t="s">
        <v>2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92"/>
      <c r="AS4" s="108" t="s">
        <v>2</v>
      </c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33" t="s">
        <v>88</v>
      </c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75" t="s">
        <v>115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02" t="s">
        <v>115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156"/>
      <c r="EW4" s="137" t="s">
        <v>138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</row>
    <row r="5" spans="1:167" ht="15.7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112" t="s">
        <v>56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/>
      <c r="AG5" s="68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70"/>
      <c r="AV5" s="68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70"/>
      <c r="BK5" s="112" t="s">
        <v>332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107" t="s">
        <v>1024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55" t="s">
        <v>174</v>
      </c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4"/>
      <c r="DS5" s="157" t="s">
        <v>186</v>
      </c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3" t="s">
        <v>117</v>
      </c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4"/>
      <c r="EW5" s="68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167" ht="15.75" hidden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0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9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9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9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9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7"/>
      <c r="B11" s="87"/>
      <c r="C11" s="124" t="s">
        <v>280</v>
      </c>
      <c r="D11" s="125" t="s">
        <v>5</v>
      </c>
      <c r="E11" s="125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125" t="s">
        <v>282</v>
      </c>
      <c r="M11" s="125" t="s">
        <v>9</v>
      </c>
      <c r="N11" s="125" t="s">
        <v>10</v>
      </c>
      <c r="O11" s="125" t="s">
        <v>283</v>
      </c>
      <c r="P11" s="125" t="s">
        <v>11</v>
      </c>
      <c r="Q11" s="125" t="s">
        <v>4</v>
      </c>
      <c r="R11" s="124" t="s">
        <v>284</v>
      </c>
      <c r="S11" s="125"/>
      <c r="T11" s="125"/>
      <c r="U11" s="131" t="s">
        <v>983</v>
      </c>
      <c r="V11" s="95"/>
      <c r="W11" s="124"/>
      <c r="X11" s="125" t="s">
        <v>984</v>
      </c>
      <c r="Y11" s="125"/>
      <c r="Z11" s="125"/>
      <c r="AA11" s="130" t="s">
        <v>985</v>
      </c>
      <c r="AB11" s="130"/>
      <c r="AC11" s="159"/>
      <c r="AD11" s="76" t="s">
        <v>285</v>
      </c>
      <c r="AE11" s="76"/>
      <c r="AF11" s="76"/>
      <c r="AG11" s="76" t="s">
        <v>286</v>
      </c>
      <c r="AH11" s="76"/>
      <c r="AI11" s="76"/>
      <c r="AJ11" s="67" t="s">
        <v>287</v>
      </c>
      <c r="AK11" s="67"/>
      <c r="AL11" s="67"/>
      <c r="AM11" s="76" t="s">
        <v>288</v>
      </c>
      <c r="AN11" s="76"/>
      <c r="AO11" s="76"/>
      <c r="AP11" s="76" t="s">
        <v>289</v>
      </c>
      <c r="AQ11" s="76"/>
      <c r="AR11" s="112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1007</v>
      </c>
      <c r="BF11" s="76"/>
      <c r="BG11" s="76"/>
      <c r="BH11" s="76" t="s">
        <v>293</v>
      </c>
      <c r="BI11" s="76"/>
      <c r="BJ11" s="76"/>
      <c r="BK11" s="69" t="s">
        <v>294</v>
      </c>
      <c r="BL11" s="69"/>
      <c r="BM11" s="70"/>
      <c r="BN11" s="68" t="s">
        <v>321</v>
      </c>
      <c r="BO11" s="69"/>
      <c r="BP11" s="70"/>
      <c r="BQ11" s="68" t="s">
        <v>295</v>
      </c>
      <c r="BR11" s="69"/>
      <c r="BS11" s="70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8" t="s">
        <v>304</v>
      </c>
      <c r="CV11" s="69"/>
      <c r="CW11" s="70"/>
      <c r="CX11" s="68" t="s">
        <v>305</v>
      </c>
      <c r="CY11" s="69"/>
      <c r="CZ11" s="70"/>
      <c r="DA11" s="68" t="s">
        <v>306</v>
      </c>
      <c r="DB11" s="69"/>
      <c r="DC11" s="70"/>
      <c r="DD11" s="68" t="s">
        <v>307</v>
      </c>
      <c r="DE11" s="69"/>
      <c r="DF11" s="70"/>
      <c r="DG11" s="68" t="s">
        <v>323</v>
      </c>
      <c r="DH11" s="69"/>
      <c r="DI11" s="70"/>
      <c r="DJ11" s="68" t="s">
        <v>308</v>
      </c>
      <c r="DK11" s="69"/>
      <c r="DL11" s="70"/>
      <c r="DM11" s="68" t="s">
        <v>309</v>
      </c>
      <c r="DN11" s="69"/>
      <c r="DO11" s="70"/>
      <c r="DP11" s="68" t="s">
        <v>310</v>
      </c>
      <c r="DQ11" s="69"/>
      <c r="DR11" s="70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149" t="s">
        <v>325</v>
      </c>
      <c r="EI11" s="150"/>
      <c r="EJ11" s="151"/>
      <c r="EK11" s="149" t="s">
        <v>326</v>
      </c>
      <c r="EL11" s="150"/>
      <c r="EM11" s="151"/>
      <c r="EN11" s="149" t="s">
        <v>327</v>
      </c>
      <c r="EO11" s="150"/>
      <c r="EP11" s="151"/>
      <c r="EQ11" s="149" t="s">
        <v>328</v>
      </c>
      <c r="ER11" s="150"/>
      <c r="ES11" s="151"/>
      <c r="ET11" s="149" t="s">
        <v>329</v>
      </c>
      <c r="EU11" s="150"/>
      <c r="EV11" s="151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167" ht="99.75" customHeight="1" thickBot="1">
      <c r="A12" s="87"/>
      <c r="B12" s="87"/>
      <c r="C12" s="63" t="s">
        <v>965</v>
      </c>
      <c r="D12" s="64"/>
      <c r="E12" s="65"/>
      <c r="F12" s="63" t="s">
        <v>969</v>
      </c>
      <c r="G12" s="64"/>
      <c r="H12" s="65"/>
      <c r="I12" s="63" t="s">
        <v>973</v>
      </c>
      <c r="J12" s="64"/>
      <c r="K12" s="65"/>
      <c r="L12" s="63" t="s">
        <v>977</v>
      </c>
      <c r="M12" s="64"/>
      <c r="N12" s="65"/>
      <c r="O12" s="63" t="s">
        <v>979</v>
      </c>
      <c r="P12" s="64"/>
      <c r="Q12" s="65"/>
      <c r="R12" s="127" t="s">
        <v>982</v>
      </c>
      <c r="S12" s="128"/>
      <c r="T12" s="129"/>
      <c r="U12" s="63" t="s">
        <v>338</v>
      </c>
      <c r="V12" s="64"/>
      <c r="W12" s="65"/>
      <c r="X12" s="63" t="s">
        <v>341</v>
      </c>
      <c r="Y12" s="64"/>
      <c r="Z12" s="65"/>
      <c r="AA12" s="63" t="s">
        <v>986</v>
      </c>
      <c r="AB12" s="64"/>
      <c r="AC12" s="65"/>
      <c r="AD12" s="63" t="s">
        <v>990</v>
      </c>
      <c r="AE12" s="64"/>
      <c r="AF12" s="65"/>
      <c r="AG12" s="63" t="s">
        <v>991</v>
      </c>
      <c r="AH12" s="64"/>
      <c r="AI12" s="65"/>
      <c r="AJ12" s="63" t="s">
        <v>995</v>
      </c>
      <c r="AK12" s="64"/>
      <c r="AL12" s="65"/>
      <c r="AM12" s="63" t="s">
        <v>999</v>
      </c>
      <c r="AN12" s="64"/>
      <c r="AO12" s="65"/>
      <c r="AP12" s="63" t="s">
        <v>1003</v>
      </c>
      <c r="AQ12" s="64"/>
      <c r="AR12" s="65"/>
      <c r="AS12" s="63" t="s">
        <v>1004</v>
      </c>
      <c r="AT12" s="64"/>
      <c r="AU12" s="65"/>
      <c r="AV12" s="63" t="s">
        <v>1008</v>
      </c>
      <c r="AW12" s="64"/>
      <c r="AX12" s="65"/>
      <c r="AY12" s="63" t="s">
        <v>1009</v>
      </c>
      <c r="AZ12" s="64"/>
      <c r="BA12" s="65"/>
      <c r="BB12" s="63" t="s">
        <v>1010</v>
      </c>
      <c r="BC12" s="64"/>
      <c r="BD12" s="65"/>
      <c r="BE12" s="63" t="s">
        <v>1011</v>
      </c>
      <c r="BF12" s="64"/>
      <c r="BG12" s="65"/>
      <c r="BH12" s="127" t="s">
        <v>1012</v>
      </c>
      <c r="BI12" s="128"/>
      <c r="BJ12" s="129"/>
      <c r="BK12" s="63" t="s">
        <v>357</v>
      </c>
      <c r="BL12" s="64"/>
      <c r="BM12" s="65"/>
      <c r="BN12" s="63" t="s">
        <v>359</v>
      </c>
      <c r="BO12" s="64"/>
      <c r="BP12" s="65"/>
      <c r="BQ12" s="63" t="s">
        <v>1016</v>
      </c>
      <c r="BR12" s="64"/>
      <c r="BS12" s="65"/>
      <c r="BT12" s="63" t="s">
        <v>1017</v>
      </c>
      <c r="BU12" s="64"/>
      <c r="BV12" s="65"/>
      <c r="BW12" s="63" t="s">
        <v>1018</v>
      </c>
      <c r="BX12" s="64"/>
      <c r="BY12" s="65"/>
      <c r="BZ12" s="63" t="s">
        <v>1019</v>
      </c>
      <c r="CA12" s="64"/>
      <c r="CB12" s="65"/>
      <c r="CC12" s="63" t="s">
        <v>369</v>
      </c>
      <c r="CD12" s="64"/>
      <c r="CE12" s="65"/>
      <c r="CF12" s="140" t="s">
        <v>372</v>
      </c>
      <c r="CG12" s="141"/>
      <c r="CH12" s="142"/>
      <c r="CI12" s="63" t="s">
        <v>376</v>
      </c>
      <c r="CJ12" s="64"/>
      <c r="CK12" s="65"/>
      <c r="CL12" s="63" t="s">
        <v>1326</v>
      </c>
      <c r="CM12" s="64"/>
      <c r="CN12" s="65"/>
      <c r="CO12" s="63" t="s">
        <v>382</v>
      </c>
      <c r="CP12" s="64"/>
      <c r="CQ12" s="65"/>
      <c r="CR12" s="146" t="s">
        <v>385</v>
      </c>
      <c r="CS12" s="147"/>
      <c r="CT12" s="148"/>
      <c r="CU12" s="63" t="s">
        <v>388</v>
      </c>
      <c r="CV12" s="64"/>
      <c r="CW12" s="65"/>
      <c r="CX12" s="63" t="s">
        <v>390</v>
      </c>
      <c r="CY12" s="64"/>
      <c r="CZ12" s="65"/>
      <c r="DA12" s="63" t="s">
        <v>394</v>
      </c>
      <c r="DB12" s="64"/>
      <c r="DC12" s="65"/>
      <c r="DD12" s="143" t="s">
        <v>398</v>
      </c>
      <c r="DE12" s="144"/>
      <c r="DF12" s="145"/>
      <c r="DG12" s="140" t="s">
        <v>400</v>
      </c>
      <c r="DH12" s="141"/>
      <c r="DI12" s="142"/>
      <c r="DJ12" s="140" t="s">
        <v>404</v>
      </c>
      <c r="DK12" s="141"/>
      <c r="DL12" s="142"/>
      <c r="DM12" s="140" t="s">
        <v>408</v>
      </c>
      <c r="DN12" s="141"/>
      <c r="DO12" s="142"/>
      <c r="DP12" s="140" t="s">
        <v>412</v>
      </c>
      <c r="DQ12" s="141"/>
      <c r="DR12" s="142"/>
      <c r="DS12" s="140" t="s">
        <v>415</v>
      </c>
      <c r="DT12" s="141"/>
      <c r="DU12" s="142"/>
      <c r="DV12" s="140" t="s">
        <v>418</v>
      </c>
      <c r="DW12" s="141"/>
      <c r="DX12" s="142"/>
      <c r="DY12" s="140" t="s">
        <v>422</v>
      </c>
      <c r="DZ12" s="141"/>
      <c r="EA12" s="142"/>
      <c r="EB12" s="143" t="s">
        <v>424</v>
      </c>
      <c r="EC12" s="144"/>
      <c r="ED12" s="145"/>
      <c r="EE12" s="140" t="s">
        <v>1028</v>
      </c>
      <c r="EF12" s="141"/>
      <c r="EG12" s="142"/>
      <c r="EH12" s="140" t="s">
        <v>426</v>
      </c>
      <c r="EI12" s="141"/>
      <c r="EJ12" s="142"/>
      <c r="EK12" s="140" t="s">
        <v>428</v>
      </c>
      <c r="EL12" s="141"/>
      <c r="EM12" s="142"/>
      <c r="EN12" s="140" t="s">
        <v>1037</v>
      </c>
      <c r="EO12" s="141"/>
      <c r="EP12" s="142"/>
      <c r="EQ12" s="140" t="s">
        <v>1039</v>
      </c>
      <c r="ER12" s="141"/>
      <c r="ES12" s="142"/>
      <c r="ET12" s="140" t="s">
        <v>430</v>
      </c>
      <c r="EU12" s="141"/>
      <c r="EV12" s="142"/>
      <c r="EW12" s="140" t="s">
        <v>432</v>
      </c>
      <c r="EX12" s="141"/>
      <c r="EY12" s="142"/>
      <c r="EZ12" s="140" t="s">
        <v>1043</v>
      </c>
      <c r="FA12" s="141"/>
      <c r="FB12" s="142"/>
      <c r="FC12" s="140" t="s">
        <v>1047</v>
      </c>
      <c r="FD12" s="141"/>
      <c r="FE12" s="142"/>
      <c r="FF12" s="143" t="s">
        <v>1049</v>
      </c>
      <c r="FG12" s="144"/>
      <c r="FH12" s="145"/>
      <c r="FI12" s="140" t="s">
        <v>1053</v>
      </c>
      <c r="FJ12" s="141"/>
      <c r="FK12" s="142"/>
    </row>
    <row r="13" spans="1:167" ht="180.75" thickBot="1">
      <c r="A13" s="87"/>
      <c r="B13" s="87"/>
      <c r="C13" s="20" t="s">
        <v>967</v>
      </c>
      <c r="D13" s="21" t="s">
        <v>966</v>
      </c>
      <c r="E13" s="22" t="s">
        <v>968</v>
      </c>
      <c r="F13" s="20" t="s">
        <v>970</v>
      </c>
      <c r="G13" s="21" t="s">
        <v>971</v>
      </c>
      <c r="H13" s="22" t="s">
        <v>972</v>
      </c>
      <c r="I13" s="20" t="s">
        <v>974</v>
      </c>
      <c r="J13" s="21" t="s">
        <v>975</v>
      </c>
      <c r="K13" s="22" t="s">
        <v>976</v>
      </c>
      <c r="L13" s="20" t="s">
        <v>978</v>
      </c>
      <c r="M13" s="21" t="s">
        <v>335</v>
      </c>
      <c r="N13" s="22" t="s">
        <v>194</v>
      </c>
      <c r="O13" s="20" t="s">
        <v>980</v>
      </c>
      <c r="P13" s="21" t="s">
        <v>981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987</v>
      </c>
      <c r="AB13" s="21" t="s">
        <v>988</v>
      </c>
      <c r="AC13" s="22" t="s">
        <v>989</v>
      </c>
      <c r="AD13" s="20" t="s">
        <v>84</v>
      </c>
      <c r="AE13" s="21" t="s">
        <v>348</v>
      </c>
      <c r="AF13" s="22" t="s">
        <v>86</v>
      </c>
      <c r="AG13" s="20" t="s">
        <v>992</v>
      </c>
      <c r="AH13" s="21" t="s">
        <v>993</v>
      </c>
      <c r="AI13" s="22" t="s">
        <v>994</v>
      </c>
      <c r="AJ13" s="20" t="s">
        <v>996</v>
      </c>
      <c r="AK13" s="21" t="s">
        <v>997</v>
      </c>
      <c r="AL13" s="22" t="s">
        <v>998</v>
      </c>
      <c r="AM13" s="20" t="s">
        <v>1000</v>
      </c>
      <c r="AN13" s="21" t="s">
        <v>1001</v>
      </c>
      <c r="AO13" s="22" t="s">
        <v>1002</v>
      </c>
      <c r="AP13" s="20" t="s">
        <v>216</v>
      </c>
      <c r="AQ13" s="21" t="s">
        <v>217</v>
      </c>
      <c r="AR13" s="22" t="s">
        <v>205</v>
      </c>
      <c r="AS13" s="20" t="s">
        <v>1005</v>
      </c>
      <c r="AT13" s="21" t="s">
        <v>350</v>
      </c>
      <c r="AU13" s="22" t="s">
        <v>1006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28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1013</v>
      </c>
      <c r="BO13" s="21" t="s">
        <v>1014</v>
      </c>
      <c r="BP13" s="22" t="s">
        <v>1015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1" t="s">
        <v>373</v>
      </c>
      <c r="CG13" s="32" t="s">
        <v>374</v>
      </c>
      <c r="CH13" s="33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1020</v>
      </c>
      <c r="CN13" s="22" t="s">
        <v>1021</v>
      </c>
      <c r="CO13" s="20" t="s">
        <v>383</v>
      </c>
      <c r="CP13" s="21" t="s">
        <v>210</v>
      </c>
      <c r="CQ13" s="22" t="s">
        <v>99</v>
      </c>
      <c r="CR13" s="35" t="s">
        <v>386</v>
      </c>
      <c r="CS13" s="36" t="s">
        <v>122</v>
      </c>
      <c r="CT13" s="36" t="s">
        <v>387</v>
      </c>
      <c r="CU13" s="20" t="s">
        <v>389</v>
      </c>
      <c r="CV13" s="21" t="s">
        <v>1022</v>
      </c>
      <c r="CW13" s="22" t="s">
        <v>1023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4" t="s">
        <v>377</v>
      </c>
      <c r="DE13" s="32" t="s">
        <v>399</v>
      </c>
      <c r="DF13" s="33" t="s">
        <v>384</v>
      </c>
      <c r="DG13" s="34" t="s">
        <v>401</v>
      </c>
      <c r="DH13" s="32" t="s">
        <v>402</v>
      </c>
      <c r="DI13" s="33" t="s">
        <v>403</v>
      </c>
      <c r="DJ13" s="34" t="s">
        <v>405</v>
      </c>
      <c r="DK13" s="32" t="s">
        <v>406</v>
      </c>
      <c r="DL13" s="33" t="s">
        <v>407</v>
      </c>
      <c r="DM13" s="34" t="s">
        <v>409</v>
      </c>
      <c r="DN13" s="32" t="s">
        <v>410</v>
      </c>
      <c r="DO13" s="33" t="s">
        <v>411</v>
      </c>
      <c r="DP13" s="34" t="s">
        <v>431</v>
      </c>
      <c r="DQ13" s="32" t="s">
        <v>413</v>
      </c>
      <c r="DR13" s="33" t="s">
        <v>414</v>
      </c>
      <c r="DS13" s="34" t="s">
        <v>416</v>
      </c>
      <c r="DT13" s="32" t="s">
        <v>417</v>
      </c>
      <c r="DU13" s="33" t="s">
        <v>238</v>
      </c>
      <c r="DV13" s="34" t="s">
        <v>419</v>
      </c>
      <c r="DW13" s="32" t="s">
        <v>420</v>
      </c>
      <c r="DX13" s="33" t="s">
        <v>421</v>
      </c>
      <c r="DY13" s="34" t="s">
        <v>337</v>
      </c>
      <c r="DZ13" s="32" t="s">
        <v>423</v>
      </c>
      <c r="EA13" s="33" t="s">
        <v>1025</v>
      </c>
      <c r="EB13" s="34" t="s">
        <v>425</v>
      </c>
      <c r="EC13" s="32" t="s">
        <v>1026</v>
      </c>
      <c r="ED13" s="33" t="s">
        <v>1027</v>
      </c>
      <c r="EE13" s="34" t="s">
        <v>1029</v>
      </c>
      <c r="EF13" s="32" t="s">
        <v>1030</v>
      </c>
      <c r="EG13" s="33" t="s">
        <v>1031</v>
      </c>
      <c r="EH13" s="34" t="s">
        <v>73</v>
      </c>
      <c r="EI13" s="32" t="s">
        <v>1032</v>
      </c>
      <c r="EJ13" s="33" t="s">
        <v>75</v>
      </c>
      <c r="EK13" s="34" t="s">
        <v>1033</v>
      </c>
      <c r="EL13" s="32" t="s">
        <v>1034</v>
      </c>
      <c r="EM13" s="33" t="s">
        <v>1035</v>
      </c>
      <c r="EN13" s="34" t="s">
        <v>1036</v>
      </c>
      <c r="EO13" s="32" t="s">
        <v>1038</v>
      </c>
      <c r="EP13" s="33" t="s">
        <v>429</v>
      </c>
      <c r="EQ13" s="34" t="s">
        <v>148</v>
      </c>
      <c r="ER13" s="32" t="s">
        <v>208</v>
      </c>
      <c r="ES13" s="33" t="s">
        <v>209</v>
      </c>
      <c r="ET13" s="34" t="s">
        <v>1042</v>
      </c>
      <c r="EU13" s="32" t="s">
        <v>1040</v>
      </c>
      <c r="EV13" s="33" t="s">
        <v>1041</v>
      </c>
      <c r="EW13" s="34" t="s">
        <v>434</v>
      </c>
      <c r="EX13" s="32" t="s">
        <v>433</v>
      </c>
      <c r="EY13" s="33" t="s">
        <v>207</v>
      </c>
      <c r="EZ13" s="34" t="s">
        <v>1044</v>
      </c>
      <c r="FA13" s="32" t="s">
        <v>1045</v>
      </c>
      <c r="FB13" s="33" t="s">
        <v>1046</v>
      </c>
      <c r="FC13" s="34" t="s">
        <v>336</v>
      </c>
      <c r="FD13" s="32" t="s">
        <v>1048</v>
      </c>
      <c r="FE13" s="33" t="s">
        <v>274</v>
      </c>
      <c r="FF13" s="34" t="s">
        <v>1050</v>
      </c>
      <c r="FG13" s="32" t="s">
        <v>1051</v>
      </c>
      <c r="FH13" s="33" t="s">
        <v>1052</v>
      </c>
      <c r="FI13" s="34" t="s">
        <v>1054</v>
      </c>
      <c r="FJ13" s="32" t="s">
        <v>1055</v>
      </c>
      <c r="FK13" s="33" t="s">
        <v>1056</v>
      </c>
    </row>
    <row r="14" spans="1:167" ht="15.75">
      <c r="A14" s="2">
        <v>1</v>
      </c>
      <c r="B14" s="1" t="s">
        <v>1363</v>
      </c>
      <c r="C14" s="42">
        <v>1</v>
      </c>
      <c r="D14" s="42"/>
      <c r="E14" s="5"/>
      <c r="F14" s="14"/>
      <c r="G14" s="14">
        <v>1</v>
      </c>
      <c r="H14" s="14"/>
      <c r="I14" s="14">
        <v>1</v>
      </c>
      <c r="J14" s="14"/>
      <c r="K14" s="14"/>
      <c r="L14" s="14">
        <v>1</v>
      </c>
      <c r="M14" s="14"/>
      <c r="N14" s="14"/>
      <c r="O14" s="14"/>
      <c r="P14" s="14">
        <v>1</v>
      </c>
      <c r="Q14" s="14"/>
      <c r="R14" s="42">
        <v>1</v>
      </c>
      <c r="S14" s="42"/>
      <c r="T14" s="42"/>
      <c r="U14" s="1">
        <v>1</v>
      </c>
      <c r="V14" s="1"/>
      <c r="W14" s="1"/>
      <c r="X14" s="14">
        <v>1</v>
      </c>
      <c r="Y14" s="14"/>
      <c r="Z14" s="14"/>
      <c r="AA14" s="1">
        <v>1</v>
      </c>
      <c r="AB14" s="1"/>
      <c r="AC14" s="1"/>
      <c r="AD14" s="14">
        <v>1</v>
      </c>
      <c r="AE14" s="14"/>
      <c r="AF14" s="14"/>
      <c r="AG14" s="14">
        <v>1</v>
      </c>
      <c r="AH14" s="14"/>
      <c r="AI14" s="14"/>
      <c r="AJ14" s="14"/>
      <c r="AK14" s="14">
        <v>1</v>
      </c>
      <c r="AL14" s="14"/>
      <c r="AM14" s="14"/>
      <c r="AN14" s="14">
        <v>1</v>
      </c>
      <c r="AO14" s="14"/>
      <c r="AP14" s="4"/>
      <c r="AQ14" s="4">
        <v>1</v>
      </c>
      <c r="AR14" s="4"/>
      <c r="AS14" s="4">
        <v>1</v>
      </c>
      <c r="AT14" s="4"/>
      <c r="AU14" s="4"/>
      <c r="AV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14"/>
      <c r="BF14" s="14">
        <v>1</v>
      </c>
      <c r="BG14" s="14"/>
      <c r="BH14" s="14"/>
      <c r="BI14" s="14">
        <v>1</v>
      </c>
      <c r="BJ14" s="14"/>
      <c r="BK14" s="4">
        <v>1</v>
      </c>
      <c r="BL14" s="4"/>
      <c r="BM14" s="4"/>
      <c r="BN14" s="4"/>
      <c r="BO14" s="4">
        <v>1</v>
      </c>
      <c r="BP14" s="4"/>
      <c r="BQ14" s="23">
        <v>1</v>
      </c>
      <c r="BR14" s="23"/>
      <c r="BS14" s="23"/>
      <c r="BT14" s="23"/>
      <c r="BU14" s="4">
        <v>1</v>
      </c>
      <c r="BV14" s="4"/>
      <c r="BW14" s="23"/>
      <c r="BX14" s="23">
        <v>1</v>
      </c>
      <c r="BY14" s="23"/>
      <c r="BZ14" s="4"/>
      <c r="CA14" s="4">
        <v>1</v>
      </c>
      <c r="CB14" s="4"/>
      <c r="CC14" s="4"/>
      <c r="CD14" s="4">
        <v>1</v>
      </c>
      <c r="CE14" s="4"/>
      <c r="CF14" s="23">
        <v>1</v>
      </c>
      <c r="CG14" s="23"/>
      <c r="CH14" s="23"/>
      <c r="CI14" s="23"/>
      <c r="CJ14" s="23">
        <v>1</v>
      </c>
      <c r="CK14" s="23"/>
      <c r="CL14" s="23"/>
      <c r="CM14" s="4">
        <v>1</v>
      </c>
      <c r="CN14" s="4"/>
      <c r="CO14" s="23">
        <v>1</v>
      </c>
      <c r="CP14" s="23"/>
      <c r="CQ14" s="23"/>
      <c r="CR14" s="23">
        <v>1</v>
      </c>
      <c r="CS14" s="4"/>
      <c r="CT14" s="23"/>
      <c r="CU14" s="23">
        <v>1</v>
      </c>
      <c r="CV14" s="23"/>
      <c r="CW14" s="23"/>
      <c r="CX14" s="23">
        <v>1</v>
      </c>
      <c r="CY14" s="23"/>
      <c r="CZ14" s="23"/>
      <c r="DA14" s="23"/>
      <c r="DB14" s="23">
        <v>1</v>
      </c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>
        <v>1</v>
      </c>
      <c r="DN14" s="23"/>
      <c r="DO14" s="23"/>
      <c r="DP14" s="23">
        <v>1</v>
      </c>
      <c r="DQ14" s="23"/>
      <c r="DR14" s="23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1339</v>
      </c>
      <c r="C15" s="41">
        <v>1</v>
      </c>
      <c r="D15" s="41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41">
        <v>1</v>
      </c>
      <c r="S15" s="41"/>
      <c r="T15" s="4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"/>
      <c r="BF15" s="1">
        <v>1</v>
      </c>
      <c r="BG15" s="1"/>
      <c r="BH15" s="1">
        <v>1</v>
      </c>
      <c r="BI15" s="1"/>
      <c r="BJ15" s="1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/>
      <c r="DC15" s="4">
        <v>1</v>
      </c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>
      <c r="A16" s="2">
        <v>3</v>
      </c>
      <c r="B16" s="1" t="s">
        <v>1340</v>
      </c>
      <c r="C16" s="41">
        <v>1</v>
      </c>
      <c r="D16" s="41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41">
        <v>1</v>
      </c>
      <c r="S16" s="41"/>
      <c r="T16" s="4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1">
        <v>1</v>
      </c>
      <c r="BF16" s="1"/>
      <c r="BG16" s="1"/>
      <c r="BH16" s="1">
        <v>1</v>
      </c>
      <c r="BI16" s="1"/>
      <c r="BJ16" s="1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1341</v>
      </c>
      <c r="C17" s="41"/>
      <c r="D17" s="41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41"/>
      <c r="S17" s="41">
        <v>1</v>
      </c>
      <c r="T17" s="41"/>
      <c r="U17" s="1"/>
      <c r="V17" s="1">
        <v>1</v>
      </c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4"/>
      <c r="AI17" s="1">
        <v>1</v>
      </c>
      <c r="AJ17" s="1"/>
      <c r="AK17" s="1"/>
      <c r="AL17" s="1">
        <v>1</v>
      </c>
      <c r="AM17" s="1">
        <v>1</v>
      </c>
      <c r="AN17" s="4"/>
      <c r="AO17" s="1"/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/>
      <c r="BC17" s="4">
        <v>1</v>
      </c>
      <c r="BD17" s="4"/>
      <c r="BE17" s="1">
        <v>1</v>
      </c>
      <c r="BF17" s="4"/>
      <c r="BG17" s="1"/>
      <c r="BH17" s="1"/>
      <c r="BI17" s="1">
        <v>1</v>
      </c>
      <c r="BJ17" s="1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/>
      <c r="BV17" s="4">
        <v>1</v>
      </c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/>
      <c r="DL17" s="4">
        <v>1</v>
      </c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 ht="15.75">
      <c r="A18" s="2">
        <v>5</v>
      </c>
      <c r="B18" s="1" t="s">
        <v>1342</v>
      </c>
      <c r="C18" s="41">
        <v>1</v>
      </c>
      <c r="D18" s="41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41">
        <v>1</v>
      </c>
      <c r="S18" s="41"/>
      <c r="T18" s="4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4"/>
      <c r="AI18" s="1"/>
      <c r="AJ18" s="1">
        <v>1</v>
      </c>
      <c r="AK18" s="1"/>
      <c r="AL18" s="1"/>
      <c r="AM18" s="1"/>
      <c r="AN18" s="4">
        <v>1</v>
      </c>
      <c r="AO18" s="1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1"/>
      <c r="BF18" s="4">
        <v>1</v>
      </c>
      <c r="BG18" s="1"/>
      <c r="BH18" s="1">
        <v>1</v>
      </c>
      <c r="BI18" s="1"/>
      <c r="BJ18" s="1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/>
      <c r="CZ18" s="4">
        <v>1</v>
      </c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>
      <c r="A19" s="2">
        <v>6</v>
      </c>
      <c r="B19" s="1" t="s">
        <v>1343</v>
      </c>
      <c r="C19" s="41">
        <v>1</v>
      </c>
      <c r="D19" s="41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41">
        <v>1</v>
      </c>
      <c r="S19" s="41"/>
      <c r="T19" s="4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4"/>
      <c r="AI19" s="1"/>
      <c r="AJ19" s="1">
        <v>1</v>
      </c>
      <c r="AK19" s="1"/>
      <c r="AL19" s="1"/>
      <c r="AM19" s="1">
        <v>1</v>
      </c>
      <c r="AN19" s="4"/>
      <c r="AO19" s="1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1">
        <v>1</v>
      </c>
      <c r="BF19" s="4"/>
      <c r="BG19" s="1"/>
      <c r="BH19" s="1">
        <v>1</v>
      </c>
      <c r="BI19" s="1"/>
      <c r="BJ19" s="1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2">
        <v>7</v>
      </c>
      <c r="B20" s="1" t="s">
        <v>1344</v>
      </c>
      <c r="C20" s="41">
        <v>1</v>
      </c>
      <c r="D20" s="41"/>
      <c r="E20" s="9"/>
      <c r="F20" s="1">
        <v>1</v>
      </c>
      <c r="G20" s="4"/>
      <c r="H20" s="1"/>
      <c r="I20" s="1">
        <v>1</v>
      </c>
      <c r="J20" s="1"/>
      <c r="K20" s="1"/>
      <c r="L20" s="1">
        <v>1</v>
      </c>
      <c r="M20" s="1"/>
      <c r="N20" s="1"/>
      <c r="O20" s="1"/>
      <c r="P20" s="1">
        <v>1</v>
      </c>
      <c r="Q20" s="1"/>
      <c r="R20" s="41">
        <v>1</v>
      </c>
      <c r="S20" s="41"/>
      <c r="T20" s="4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4"/>
      <c r="AI20" s="1"/>
      <c r="AJ20" s="1"/>
      <c r="AK20" s="1">
        <v>1</v>
      </c>
      <c r="AL20" s="1"/>
      <c r="AM20" s="1">
        <v>1</v>
      </c>
      <c r="AN20" s="4"/>
      <c r="AO20" s="1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1">
        <v>1</v>
      </c>
      <c r="BF20" s="4"/>
      <c r="BG20" s="1"/>
      <c r="BH20" s="1">
        <v>1</v>
      </c>
      <c r="BI20" s="1"/>
      <c r="BJ20" s="1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</row>
    <row r="21" spans="1:167">
      <c r="A21" s="43">
        <v>8</v>
      </c>
      <c r="B21" s="44" t="s">
        <v>1345</v>
      </c>
      <c r="C21" s="40">
        <v>1</v>
      </c>
      <c r="D21" s="40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0">
        <v>1</v>
      </c>
      <c r="S21" s="40"/>
      <c r="T21" s="40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5"/>
      <c r="FI21" s="4">
        <v>1</v>
      </c>
      <c r="FJ21" s="4"/>
      <c r="FK21" s="4"/>
    </row>
    <row r="22" spans="1:167">
      <c r="A22" s="43">
        <v>9</v>
      </c>
      <c r="B22" s="44" t="s">
        <v>1346</v>
      </c>
      <c r="C22" s="40">
        <v>1</v>
      </c>
      <c r="D22" s="40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0">
        <v>1</v>
      </c>
      <c r="S22" s="40"/>
      <c r="T22" s="40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</row>
    <row r="23" spans="1:167">
      <c r="A23" s="43">
        <v>10</v>
      </c>
      <c r="B23" s="44" t="s">
        <v>1347</v>
      </c>
      <c r="C23" s="40">
        <v>1</v>
      </c>
      <c r="D23" s="40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0">
        <v>1</v>
      </c>
      <c r="S23" s="40"/>
      <c r="T23" s="40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10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</row>
    <row r="24" spans="1:167">
      <c r="A24" s="43">
        <v>11</v>
      </c>
      <c r="B24" s="44" t="s">
        <v>1348</v>
      </c>
      <c r="C24" s="40">
        <v>1</v>
      </c>
      <c r="D24" s="40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0">
        <v>1</v>
      </c>
      <c r="S24" s="40"/>
      <c r="T24" s="40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</row>
    <row r="25" spans="1:167">
      <c r="A25" s="43">
        <v>12</v>
      </c>
      <c r="B25" s="44" t="s">
        <v>1349</v>
      </c>
      <c r="C25" s="40">
        <v>1</v>
      </c>
      <c r="D25" s="40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0">
        <v>1</v>
      </c>
      <c r="S25" s="40"/>
      <c r="T25" s="40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>
        <v>1</v>
      </c>
      <c r="FK25" s="4"/>
    </row>
    <row r="26" spans="1:167">
      <c r="A26" s="43">
        <v>13</v>
      </c>
      <c r="B26" s="44" t="s">
        <v>1350</v>
      </c>
      <c r="C26" s="40">
        <v>1</v>
      </c>
      <c r="D26" s="40"/>
      <c r="E26" s="3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0">
        <v>1</v>
      </c>
      <c r="S26" s="40"/>
      <c r="T26" s="40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>
      <c r="A27" s="43">
        <v>14</v>
      </c>
      <c r="B27" s="44" t="s">
        <v>1351</v>
      </c>
      <c r="C27" s="40">
        <v>1</v>
      </c>
      <c r="D27" s="40"/>
      <c r="E27" s="3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0">
        <v>1</v>
      </c>
      <c r="S27" s="40"/>
      <c r="T27" s="40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10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</row>
    <row r="28" spans="1:167">
      <c r="A28" s="43">
        <v>15</v>
      </c>
      <c r="B28" s="44" t="s">
        <v>1352</v>
      </c>
      <c r="C28" s="40">
        <v>1</v>
      </c>
      <c r="D28" s="40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0">
        <v>1</v>
      </c>
      <c r="S28" s="40"/>
      <c r="T28" s="40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</row>
    <row r="29" spans="1:167">
      <c r="A29" s="43">
        <v>16</v>
      </c>
      <c r="B29" s="44" t="s">
        <v>1353</v>
      </c>
      <c r="C29" s="40">
        <v>1</v>
      </c>
      <c r="D29" s="40"/>
      <c r="E29" s="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0">
        <v>1</v>
      </c>
      <c r="S29" s="40"/>
      <c r="T29" s="40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</row>
    <row r="30" spans="1:167">
      <c r="A30" s="43">
        <v>17</v>
      </c>
      <c r="B30" s="44" t="s">
        <v>1354</v>
      </c>
      <c r="C30" s="40">
        <v>1</v>
      </c>
      <c r="D30" s="40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0">
        <v>1</v>
      </c>
      <c r="S30" s="40"/>
      <c r="T30" s="40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</row>
    <row r="31" spans="1:167">
      <c r="A31" s="43">
        <v>18</v>
      </c>
      <c r="B31" s="44" t="s">
        <v>1355</v>
      </c>
      <c r="C31" s="40">
        <v>1</v>
      </c>
      <c r="D31" s="40"/>
      <c r="E31" s="3"/>
      <c r="F31" s="4">
        <v>1</v>
      </c>
      <c r="G31" s="4"/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0">
        <v>1</v>
      </c>
      <c r="S31" s="40"/>
      <c r="T31" s="40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/>
      <c r="AN31" s="4">
        <v>1</v>
      </c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>
      <c r="A32" s="43">
        <v>19</v>
      </c>
      <c r="B32" s="44" t="s">
        <v>1356</v>
      </c>
      <c r="C32" s="40">
        <v>1</v>
      </c>
      <c r="D32" s="40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0">
        <v>1</v>
      </c>
      <c r="S32" s="40"/>
      <c r="T32" s="40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10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</row>
    <row r="33" spans="1:167">
      <c r="A33" s="43">
        <v>20</v>
      </c>
      <c r="B33" s="44" t="s">
        <v>1357</v>
      </c>
      <c r="C33" s="40">
        <v>1</v>
      </c>
      <c r="D33" s="40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0">
        <v>1</v>
      </c>
      <c r="S33" s="40"/>
      <c r="T33" s="40"/>
      <c r="U33" s="4">
        <v>1</v>
      </c>
      <c r="V33" s="4"/>
      <c r="W33" s="4"/>
      <c r="X33" s="4"/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</row>
    <row r="34" spans="1:167">
      <c r="A34" s="43">
        <v>21</v>
      </c>
      <c r="B34" s="44" t="s">
        <v>1358</v>
      </c>
      <c r="C34" s="40">
        <v>1</v>
      </c>
      <c r="D34" s="40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0">
        <v>1</v>
      </c>
      <c r="S34" s="40"/>
      <c r="T34" s="40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10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</row>
    <row r="35" spans="1:167">
      <c r="A35" s="43">
        <v>22</v>
      </c>
      <c r="B35" s="44" t="s">
        <v>1359</v>
      </c>
      <c r="C35" s="40">
        <v>1</v>
      </c>
      <c r="D35" s="40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0">
        <v>1</v>
      </c>
      <c r="S35" s="40"/>
      <c r="T35" s="40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10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/>
      <c r="AT35" s="4">
        <v>1</v>
      </c>
      <c r="AU35" s="4"/>
      <c r="AV35" s="4"/>
      <c r="AW35" s="4">
        <v>1</v>
      </c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>
      <c r="A36" s="43">
        <v>23</v>
      </c>
      <c r="B36" s="44" t="s">
        <v>1360</v>
      </c>
      <c r="C36" s="40">
        <v>1</v>
      </c>
      <c r="D36" s="40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0">
        <v>1</v>
      </c>
      <c r="S36" s="40"/>
      <c r="T36" s="40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10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>
        <v>1</v>
      </c>
      <c r="CG36" s="4"/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/>
      <c r="DC36" s="4">
        <v>1</v>
      </c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167">
      <c r="A37" s="43">
        <v>24</v>
      </c>
      <c r="B37" s="44" t="s">
        <v>1361</v>
      </c>
      <c r="C37" s="40"/>
      <c r="D37" s="40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>
        <v>1</v>
      </c>
      <c r="P37" s="4"/>
      <c r="Q37" s="4"/>
      <c r="R37" s="40"/>
      <c r="S37" s="40">
        <v>1</v>
      </c>
      <c r="T37" s="40"/>
      <c r="U37" s="4"/>
      <c r="V37" s="4">
        <v>1</v>
      </c>
      <c r="W37" s="4"/>
      <c r="X37" s="4">
        <v>1</v>
      </c>
      <c r="Y37" s="4"/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10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>
        <v>1</v>
      </c>
      <c r="AW37" s="4"/>
      <c r="AX37" s="4"/>
      <c r="AY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>
        <v>1</v>
      </c>
      <c r="CD37" s="4"/>
      <c r="CE37" s="4"/>
      <c r="CF37" s="4"/>
      <c r="CG37" s="4">
        <v>1</v>
      </c>
      <c r="CH37" s="4"/>
      <c r="CI37" s="4">
        <v>1</v>
      </c>
      <c r="CJ37" s="4"/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>
        <v>1</v>
      </c>
      <c r="EL37" s="4">
        <v>1</v>
      </c>
      <c r="EM37" s="4"/>
      <c r="EN37" s="4"/>
      <c r="EO37" s="4"/>
      <c r="EP37" s="4">
        <v>1</v>
      </c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/>
      <c r="FB37" s="4">
        <v>1</v>
      </c>
      <c r="FC37" s="4"/>
      <c r="FD37" s="4"/>
      <c r="FE37" s="4">
        <v>1</v>
      </c>
      <c r="FF37" s="4"/>
      <c r="FG37" s="4">
        <v>1</v>
      </c>
      <c r="FH37" s="4"/>
      <c r="FI37" s="4"/>
      <c r="FJ37" s="4">
        <v>1</v>
      </c>
      <c r="FK37" s="4"/>
    </row>
    <row r="38" spans="1:167">
      <c r="A38" s="43">
        <v>25</v>
      </c>
      <c r="B38" s="44" t="s">
        <v>1362</v>
      </c>
      <c r="C38" s="40"/>
      <c r="D38" s="40">
        <v>1</v>
      </c>
      <c r="E38" s="3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>
        <v>1</v>
      </c>
      <c r="P38" s="4"/>
      <c r="Q38" s="4"/>
      <c r="R38" s="40"/>
      <c r="S38" s="40">
        <v>1</v>
      </c>
      <c r="T38" s="40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10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/>
      <c r="BP38" s="4">
        <v>1</v>
      </c>
      <c r="BQ38" s="4"/>
      <c r="BR38" s="4">
        <v>1</v>
      </c>
      <c r="BS38" s="4"/>
      <c r="BT38" s="4">
        <v>1</v>
      </c>
      <c r="BU38" s="4"/>
      <c r="BV38" s="4"/>
      <c r="BW38" s="4"/>
      <c r="BX38" s="4">
        <v>1</v>
      </c>
      <c r="BY38" s="4"/>
      <c r="BZ38" s="4"/>
      <c r="CA38" s="4"/>
      <c r="CB38" s="4">
        <v>1</v>
      </c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>
        <v>1</v>
      </c>
      <c r="DE38" s="4"/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/>
      <c r="EP38" s="4">
        <v>1</v>
      </c>
      <c r="EQ38" s="4"/>
      <c r="ER38" s="4">
        <v>1</v>
      </c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167">
      <c r="A39" s="101" t="s">
        <v>278</v>
      </c>
      <c r="B39" s="139"/>
      <c r="C39" s="40">
        <f>SUM(C14:C38)</f>
        <v>22</v>
      </c>
      <c r="D39" s="40">
        <f t="shared" ref="D39" si="0">SUM(D14:D38)</f>
        <v>3</v>
      </c>
      <c r="E39" s="3">
        <f t="shared" ref="E39" si="1">SUM(E14:E38)</f>
        <v>0</v>
      </c>
      <c r="F39" s="40">
        <f t="shared" ref="F39:Q39" si="2">SUM(F14:F38)</f>
        <v>19</v>
      </c>
      <c r="G39" s="40">
        <f t="shared" si="2"/>
        <v>5</v>
      </c>
      <c r="H39" s="40">
        <f t="shared" si="2"/>
        <v>1</v>
      </c>
      <c r="I39" s="40">
        <f t="shared" si="2"/>
        <v>21</v>
      </c>
      <c r="J39" s="40">
        <f t="shared" si="2"/>
        <v>4</v>
      </c>
      <c r="K39" s="40">
        <f t="shared" si="2"/>
        <v>0</v>
      </c>
      <c r="L39" s="40">
        <f t="shared" si="2"/>
        <v>19</v>
      </c>
      <c r="M39" s="40">
        <f t="shared" si="2"/>
        <v>6</v>
      </c>
      <c r="N39" s="40">
        <f t="shared" si="2"/>
        <v>0</v>
      </c>
      <c r="O39" s="40">
        <f t="shared" si="2"/>
        <v>20</v>
      </c>
      <c r="P39" s="40">
        <f t="shared" si="2"/>
        <v>4</v>
      </c>
      <c r="Q39" s="40">
        <f t="shared" si="2"/>
        <v>1</v>
      </c>
      <c r="R39" s="40">
        <f>SUM(R14:R38)</f>
        <v>22</v>
      </c>
      <c r="S39" s="40">
        <f t="shared" ref="S39:AU39" si="3">SUM(S14:S38)</f>
        <v>3</v>
      </c>
      <c r="T39" s="40">
        <f t="shared" si="3"/>
        <v>0</v>
      </c>
      <c r="U39" s="40">
        <f t="shared" si="3"/>
        <v>22</v>
      </c>
      <c r="V39" s="40">
        <f t="shared" si="3"/>
        <v>3</v>
      </c>
      <c r="W39" s="40">
        <f t="shared" si="3"/>
        <v>0</v>
      </c>
      <c r="X39" s="40">
        <f t="shared" si="3"/>
        <v>21</v>
      </c>
      <c r="Y39" s="40">
        <f t="shared" si="3"/>
        <v>3</v>
      </c>
      <c r="Z39" s="40">
        <f t="shared" si="3"/>
        <v>0</v>
      </c>
      <c r="AA39" s="40">
        <f t="shared" si="3"/>
        <v>22</v>
      </c>
      <c r="AB39" s="40">
        <f t="shared" si="3"/>
        <v>3</v>
      </c>
      <c r="AC39" s="40">
        <f t="shared" si="3"/>
        <v>0</v>
      </c>
      <c r="AD39" s="40">
        <f t="shared" si="3"/>
        <v>21</v>
      </c>
      <c r="AE39" s="40">
        <f t="shared" si="3"/>
        <v>4</v>
      </c>
      <c r="AF39" s="40">
        <f t="shared" si="3"/>
        <v>0</v>
      </c>
      <c r="AG39" s="40">
        <f t="shared" si="3"/>
        <v>20</v>
      </c>
      <c r="AH39" s="40">
        <f t="shared" si="3"/>
        <v>4</v>
      </c>
      <c r="AI39" s="40">
        <f t="shared" si="3"/>
        <v>1</v>
      </c>
      <c r="AJ39" s="40">
        <f t="shared" si="3"/>
        <v>20</v>
      </c>
      <c r="AK39" s="40">
        <f t="shared" si="3"/>
        <v>4</v>
      </c>
      <c r="AL39" s="40">
        <f t="shared" si="3"/>
        <v>1</v>
      </c>
      <c r="AM39" s="40">
        <f t="shared" si="3"/>
        <v>16</v>
      </c>
      <c r="AN39" s="40">
        <f t="shared" si="3"/>
        <v>9</v>
      </c>
      <c r="AO39" s="40">
        <f t="shared" si="3"/>
        <v>0</v>
      </c>
      <c r="AP39" s="40">
        <f t="shared" si="3"/>
        <v>18</v>
      </c>
      <c r="AQ39" s="40">
        <f t="shared" si="3"/>
        <v>6</v>
      </c>
      <c r="AR39" s="40">
        <f t="shared" si="3"/>
        <v>1</v>
      </c>
      <c r="AS39" s="40">
        <f t="shared" si="3"/>
        <v>19</v>
      </c>
      <c r="AT39" s="40">
        <f t="shared" si="3"/>
        <v>6</v>
      </c>
      <c r="AU39" s="40">
        <f t="shared" si="3"/>
        <v>0</v>
      </c>
      <c r="AV39" s="40">
        <f>SUM(AV14:AV38)</f>
        <v>18</v>
      </c>
      <c r="AW39" s="40">
        <f t="shared" ref="AW39:CQ39" si="4">SUM(AW14:AW38)</f>
        <v>6</v>
      </c>
      <c r="AX39" s="40">
        <f t="shared" si="4"/>
        <v>1</v>
      </c>
      <c r="AY39" s="40">
        <f t="shared" si="4"/>
        <v>16</v>
      </c>
      <c r="AZ39" s="40">
        <f>SUM(AZ14:AZ38)</f>
        <v>9</v>
      </c>
      <c r="BA39" s="40">
        <f t="shared" si="4"/>
        <v>0</v>
      </c>
      <c r="BB39" s="40">
        <f t="shared" si="4"/>
        <v>17</v>
      </c>
      <c r="BC39" s="40">
        <f t="shared" si="4"/>
        <v>8</v>
      </c>
      <c r="BD39" s="40">
        <f t="shared" si="4"/>
        <v>0</v>
      </c>
      <c r="BE39" s="40">
        <f t="shared" si="4"/>
        <v>16</v>
      </c>
      <c r="BF39" s="40">
        <f t="shared" si="4"/>
        <v>9</v>
      </c>
      <c r="BG39" s="40">
        <f t="shared" si="4"/>
        <v>0</v>
      </c>
      <c r="BH39" s="40">
        <f t="shared" si="4"/>
        <v>18</v>
      </c>
      <c r="BI39" s="40">
        <f t="shared" si="4"/>
        <v>6</v>
      </c>
      <c r="BJ39" s="40">
        <f t="shared" si="4"/>
        <v>0</v>
      </c>
      <c r="BK39" s="40">
        <f t="shared" si="4"/>
        <v>21</v>
      </c>
      <c r="BL39" s="40">
        <f t="shared" si="4"/>
        <v>4</v>
      </c>
      <c r="BM39" s="40">
        <f t="shared" si="4"/>
        <v>0</v>
      </c>
      <c r="BN39" s="40">
        <f t="shared" si="4"/>
        <v>17</v>
      </c>
      <c r="BO39" s="40">
        <f t="shared" si="4"/>
        <v>7</v>
      </c>
      <c r="BP39" s="40">
        <f t="shared" si="4"/>
        <v>1</v>
      </c>
      <c r="BQ39" s="40">
        <f t="shared" si="4"/>
        <v>20</v>
      </c>
      <c r="BR39" s="40">
        <f t="shared" si="4"/>
        <v>5</v>
      </c>
      <c r="BS39" s="40">
        <f t="shared" si="4"/>
        <v>0</v>
      </c>
      <c r="BT39" s="40">
        <f t="shared" si="4"/>
        <v>19</v>
      </c>
      <c r="BU39" s="40">
        <f t="shared" si="4"/>
        <v>5</v>
      </c>
      <c r="BV39" s="40">
        <f t="shared" si="4"/>
        <v>1</v>
      </c>
      <c r="BW39" s="40">
        <f t="shared" si="4"/>
        <v>19</v>
      </c>
      <c r="BX39" s="40">
        <f t="shared" si="4"/>
        <v>6</v>
      </c>
      <c r="BY39" s="40">
        <f t="shared" si="4"/>
        <v>0</v>
      </c>
      <c r="BZ39" s="40">
        <f t="shared" si="4"/>
        <v>17</v>
      </c>
      <c r="CA39" s="40">
        <f t="shared" si="4"/>
        <v>7</v>
      </c>
      <c r="CB39" s="40">
        <f t="shared" si="4"/>
        <v>1</v>
      </c>
      <c r="CC39" s="40">
        <f t="shared" si="4"/>
        <v>17</v>
      </c>
      <c r="CD39" s="40">
        <f t="shared" si="4"/>
        <v>8</v>
      </c>
      <c r="CE39" s="40">
        <f t="shared" si="4"/>
        <v>0</v>
      </c>
      <c r="CF39" s="40">
        <f t="shared" si="4"/>
        <v>18</v>
      </c>
      <c r="CG39" s="40">
        <f t="shared" si="4"/>
        <v>7</v>
      </c>
      <c r="CH39" s="40">
        <f t="shared" si="4"/>
        <v>0</v>
      </c>
      <c r="CI39" s="40">
        <f t="shared" si="4"/>
        <v>15</v>
      </c>
      <c r="CJ39" s="40">
        <f t="shared" si="4"/>
        <v>9</v>
      </c>
      <c r="CK39" s="40">
        <f t="shared" si="4"/>
        <v>1</v>
      </c>
      <c r="CL39" s="40">
        <f t="shared" si="4"/>
        <v>19</v>
      </c>
      <c r="CM39" s="40">
        <f t="shared" si="4"/>
        <v>5</v>
      </c>
      <c r="CN39" s="40">
        <f t="shared" si="4"/>
        <v>1</v>
      </c>
      <c r="CO39" s="40">
        <f t="shared" si="4"/>
        <v>21</v>
      </c>
      <c r="CP39" s="40">
        <f t="shared" si="4"/>
        <v>4</v>
      </c>
      <c r="CQ39" s="40">
        <f t="shared" si="4"/>
        <v>0</v>
      </c>
      <c r="CR39" s="40">
        <f>SUM(CR14:CR38)</f>
        <v>21</v>
      </c>
      <c r="CS39" s="40">
        <f t="shared" ref="CS39:EG39" si="5">SUM(CS14:CS38)</f>
        <v>4</v>
      </c>
      <c r="CT39" s="40">
        <f t="shared" si="5"/>
        <v>0</v>
      </c>
      <c r="CU39" s="40">
        <f t="shared" si="5"/>
        <v>20</v>
      </c>
      <c r="CV39" s="40">
        <f t="shared" si="5"/>
        <v>5</v>
      </c>
      <c r="CW39" s="40">
        <f t="shared" si="5"/>
        <v>0</v>
      </c>
      <c r="CX39" s="40">
        <f t="shared" si="5"/>
        <v>18</v>
      </c>
      <c r="CY39" s="40">
        <f t="shared" si="5"/>
        <v>6</v>
      </c>
      <c r="CZ39" s="40">
        <f t="shared" si="5"/>
        <v>1</v>
      </c>
      <c r="DA39" s="40">
        <f t="shared" si="5"/>
        <v>15</v>
      </c>
      <c r="DB39" s="40">
        <f t="shared" si="5"/>
        <v>8</v>
      </c>
      <c r="DC39" s="40">
        <f t="shared" si="5"/>
        <v>2</v>
      </c>
      <c r="DD39" s="40">
        <f t="shared" si="5"/>
        <v>23</v>
      </c>
      <c r="DE39" s="40">
        <f t="shared" si="5"/>
        <v>2</v>
      </c>
      <c r="DF39" s="40">
        <f t="shared" si="5"/>
        <v>0</v>
      </c>
      <c r="DG39" s="40">
        <f t="shared" si="5"/>
        <v>21</v>
      </c>
      <c r="DH39" s="40">
        <f t="shared" si="5"/>
        <v>4</v>
      </c>
      <c r="DI39" s="40">
        <f t="shared" si="5"/>
        <v>0</v>
      </c>
      <c r="DJ39" s="40">
        <f t="shared" si="5"/>
        <v>22</v>
      </c>
      <c r="DK39" s="40">
        <f t="shared" si="5"/>
        <v>2</v>
      </c>
      <c r="DL39" s="40">
        <f t="shared" si="5"/>
        <v>1</v>
      </c>
      <c r="DM39" s="40">
        <f t="shared" si="5"/>
        <v>22</v>
      </c>
      <c r="DN39" s="40">
        <f t="shared" si="5"/>
        <v>3</v>
      </c>
      <c r="DO39" s="40">
        <f t="shared" si="5"/>
        <v>0</v>
      </c>
      <c r="DP39" s="40">
        <f t="shared" si="5"/>
        <v>22</v>
      </c>
      <c r="DQ39" s="40">
        <f t="shared" si="5"/>
        <v>3</v>
      </c>
      <c r="DR39" s="40">
        <f t="shared" si="5"/>
        <v>0</v>
      </c>
      <c r="DS39" s="40">
        <f t="shared" si="5"/>
        <v>22</v>
      </c>
      <c r="DT39" s="40">
        <f t="shared" si="5"/>
        <v>3</v>
      </c>
      <c r="DU39" s="40">
        <f t="shared" si="5"/>
        <v>0</v>
      </c>
      <c r="DV39" s="40">
        <f t="shared" si="5"/>
        <v>22</v>
      </c>
      <c r="DW39" s="40">
        <f t="shared" si="5"/>
        <v>3</v>
      </c>
      <c r="DX39" s="40">
        <f t="shared" si="5"/>
        <v>0</v>
      </c>
      <c r="DY39" s="40">
        <f t="shared" si="5"/>
        <v>14</v>
      </c>
      <c r="DZ39" s="40">
        <f t="shared" si="5"/>
        <v>11</v>
      </c>
      <c r="EA39" s="40">
        <f t="shared" si="5"/>
        <v>0</v>
      </c>
      <c r="EB39" s="40">
        <f t="shared" si="5"/>
        <v>22</v>
      </c>
      <c r="EC39" s="40">
        <f t="shared" si="5"/>
        <v>3</v>
      </c>
      <c r="ED39" s="40">
        <f t="shared" si="5"/>
        <v>0</v>
      </c>
      <c r="EE39" s="40">
        <f t="shared" si="5"/>
        <v>24</v>
      </c>
      <c r="EF39" s="40">
        <f t="shared" si="5"/>
        <v>1</v>
      </c>
      <c r="EG39" s="40">
        <f t="shared" si="5"/>
        <v>0</v>
      </c>
      <c r="EH39" s="40">
        <f>SUM(EH14:EH38)</f>
        <v>22</v>
      </c>
      <c r="EI39" s="40">
        <f t="shared" ref="EI39:FB39" si="6">SUM(EI14:EI38)</f>
        <v>3</v>
      </c>
      <c r="EJ39" s="40">
        <f t="shared" si="6"/>
        <v>0</v>
      </c>
      <c r="EK39" s="40">
        <f t="shared" si="6"/>
        <v>18</v>
      </c>
      <c r="EL39" s="40">
        <f t="shared" si="6"/>
        <v>8</v>
      </c>
      <c r="EM39" s="40">
        <f t="shared" si="6"/>
        <v>0</v>
      </c>
      <c r="EN39" s="40">
        <f t="shared" si="6"/>
        <v>10</v>
      </c>
      <c r="EO39" s="40">
        <f t="shared" si="6"/>
        <v>12</v>
      </c>
      <c r="EP39" s="40">
        <f t="shared" si="6"/>
        <v>3</v>
      </c>
      <c r="EQ39" s="40">
        <f t="shared" si="6"/>
        <v>11</v>
      </c>
      <c r="ER39" s="40">
        <f t="shared" si="6"/>
        <v>14</v>
      </c>
      <c r="ES39" s="40">
        <f t="shared" si="6"/>
        <v>0</v>
      </c>
      <c r="ET39" s="40">
        <f t="shared" si="6"/>
        <v>7</v>
      </c>
      <c r="EU39" s="40">
        <f t="shared" si="6"/>
        <v>18</v>
      </c>
      <c r="EV39" s="40">
        <f t="shared" si="6"/>
        <v>0</v>
      </c>
      <c r="EW39" s="40">
        <f t="shared" si="6"/>
        <v>16</v>
      </c>
      <c r="EX39" s="40">
        <f t="shared" si="6"/>
        <v>9</v>
      </c>
      <c r="EY39" s="40">
        <f t="shared" si="6"/>
        <v>0</v>
      </c>
      <c r="EZ39" s="40">
        <f t="shared" si="6"/>
        <v>14</v>
      </c>
      <c r="FA39" s="40">
        <f t="shared" si="6"/>
        <v>8</v>
      </c>
      <c r="FB39" s="40">
        <f t="shared" si="6"/>
        <v>3</v>
      </c>
      <c r="FC39" s="40">
        <f t="shared" ref="FC39:FH39" si="7">SUM(FC14:FC38)</f>
        <v>14</v>
      </c>
      <c r="FD39" s="40">
        <f t="shared" si="7"/>
        <v>8</v>
      </c>
      <c r="FE39" s="40">
        <f t="shared" si="7"/>
        <v>3</v>
      </c>
      <c r="FF39" s="40">
        <f t="shared" si="7"/>
        <v>10</v>
      </c>
      <c r="FG39" s="40">
        <f t="shared" si="7"/>
        <v>13</v>
      </c>
      <c r="FH39" s="40">
        <f t="shared" si="7"/>
        <v>2</v>
      </c>
      <c r="FI39" s="40">
        <f>SUM(FI14:FI38)</f>
        <v>18</v>
      </c>
      <c r="FJ39" s="40">
        <f t="shared" ref="FJ39:FK39" si="8">SUM(FJ14:FJ38)</f>
        <v>5</v>
      </c>
      <c r="FK39" s="40">
        <f t="shared" si="8"/>
        <v>2</v>
      </c>
    </row>
    <row r="40" spans="1:167" ht="39" customHeight="1">
      <c r="A40" s="83" t="s">
        <v>842</v>
      </c>
      <c r="B40" s="84"/>
      <c r="C40" s="11">
        <f>C39/25%</f>
        <v>88</v>
      </c>
      <c r="D40" s="11">
        <f t="shared" ref="D40" si="9">D39/25%</f>
        <v>12</v>
      </c>
      <c r="E40" s="11">
        <f t="shared" ref="E40:Q40" si="10">E39/25%</f>
        <v>0</v>
      </c>
      <c r="F40" s="11">
        <f t="shared" si="10"/>
        <v>76</v>
      </c>
      <c r="G40" s="11">
        <f t="shared" si="10"/>
        <v>20</v>
      </c>
      <c r="H40" s="11">
        <f t="shared" si="10"/>
        <v>4</v>
      </c>
      <c r="I40" s="11">
        <f t="shared" si="10"/>
        <v>84</v>
      </c>
      <c r="J40" s="11">
        <f t="shared" si="10"/>
        <v>16</v>
      </c>
      <c r="K40" s="11">
        <f t="shared" si="10"/>
        <v>0</v>
      </c>
      <c r="L40" s="11">
        <f t="shared" si="10"/>
        <v>76</v>
      </c>
      <c r="M40" s="11">
        <f t="shared" si="10"/>
        <v>24</v>
      </c>
      <c r="N40" s="11">
        <f t="shared" si="10"/>
        <v>0</v>
      </c>
      <c r="O40" s="11">
        <f t="shared" si="10"/>
        <v>80</v>
      </c>
      <c r="P40" s="11">
        <f t="shared" si="10"/>
        <v>16</v>
      </c>
      <c r="Q40" s="11">
        <f t="shared" si="10"/>
        <v>4</v>
      </c>
      <c r="R40" s="11">
        <f>R39/25%</f>
        <v>88</v>
      </c>
      <c r="S40" s="11">
        <f t="shared" ref="S40:AG40" si="11">S39/25%</f>
        <v>12</v>
      </c>
      <c r="T40" s="11">
        <f t="shared" si="11"/>
        <v>0</v>
      </c>
      <c r="U40" s="11">
        <f t="shared" si="11"/>
        <v>88</v>
      </c>
      <c r="V40" s="11">
        <f t="shared" si="11"/>
        <v>12</v>
      </c>
      <c r="W40" s="11">
        <f t="shared" si="11"/>
        <v>0</v>
      </c>
      <c r="X40" s="11">
        <f t="shared" si="11"/>
        <v>84</v>
      </c>
      <c r="Y40" s="11">
        <f t="shared" si="11"/>
        <v>12</v>
      </c>
      <c r="Z40" s="11">
        <f t="shared" si="11"/>
        <v>0</v>
      </c>
      <c r="AA40" s="11">
        <f t="shared" si="11"/>
        <v>88</v>
      </c>
      <c r="AB40" s="11">
        <f t="shared" si="11"/>
        <v>12</v>
      </c>
      <c r="AC40" s="11">
        <f t="shared" si="11"/>
        <v>0</v>
      </c>
      <c r="AD40" s="11">
        <f t="shared" si="11"/>
        <v>84</v>
      </c>
      <c r="AE40" s="11">
        <f t="shared" si="11"/>
        <v>16</v>
      </c>
      <c r="AF40" s="11">
        <f t="shared" si="11"/>
        <v>0</v>
      </c>
      <c r="AG40" s="11">
        <f t="shared" si="11"/>
        <v>80</v>
      </c>
      <c r="AH40" s="11">
        <v>16</v>
      </c>
      <c r="AI40" s="11">
        <f t="shared" ref="AI40:CT40" si="12">AI39/25%</f>
        <v>4</v>
      </c>
      <c r="AJ40" s="11">
        <f t="shared" si="12"/>
        <v>80</v>
      </c>
      <c r="AK40" s="11">
        <f t="shared" si="12"/>
        <v>16</v>
      </c>
      <c r="AL40" s="11">
        <f t="shared" si="12"/>
        <v>4</v>
      </c>
      <c r="AM40" s="11">
        <f t="shared" si="12"/>
        <v>64</v>
      </c>
      <c r="AN40" s="11">
        <f t="shared" si="12"/>
        <v>36</v>
      </c>
      <c r="AO40" s="11">
        <f t="shared" si="12"/>
        <v>0</v>
      </c>
      <c r="AP40" s="11">
        <f t="shared" si="12"/>
        <v>72</v>
      </c>
      <c r="AQ40" s="11">
        <f t="shared" si="12"/>
        <v>24</v>
      </c>
      <c r="AR40" s="11">
        <f t="shared" si="12"/>
        <v>4</v>
      </c>
      <c r="AS40" s="11">
        <f t="shared" si="12"/>
        <v>76</v>
      </c>
      <c r="AT40" s="11">
        <f t="shared" si="12"/>
        <v>24</v>
      </c>
      <c r="AU40" s="11">
        <f t="shared" si="12"/>
        <v>0</v>
      </c>
      <c r="AV40" s="11">
        <f t="shared" si="12"/>
        <v>72</v>
      </c>
      <c r="AW40" s="11">
        <f t="shared" si="12"/>
        <v>24</v>
      </c>
      <c r="AX40" s="11">
        <f t="shared" si="12"/>
        <v>4</v>
      </c>
      <c r="AY40" s="11">
        <f t="shared" si="12"/>
        <v>64</v>
      </c>
      <c r="AZ40" s="11">
        <f t="shared" si="12"/>
        <v>36</v>
      </c>
      <c r="BA40" s="11">
        <f t="shared" si="12"/>
        <v>0</v>
      </c>
      <c r="BB40" s="11">
        <f t="shared" si="12"/>
        <v>68</v>
      </c>
      <c r="BC40" s="11">
        <f t="shared" si="12"/>
        <v>32</v>
      </c>
      <c r="BD40" s="11">
        <f t="shared" si="12"/>
        <v>0</v>
      </c>
      <c r="BE40" s="11">
        <f t="shared" si="12"/>
        <v>64</v>
      </c>
      <c r="BF40" s="11">
        <f t="shared" si="12"/>
        <v>36</v>
      </c>
      <c r="BG40" s="11">
        <f t="shared" si="12"/>
        <v>0</v>
      </c>
      <c r="BH40" s="11">
        <f t="shared" si="12"/>
        <v>72</v>
      </c>
      <c r="BI40" s="11">
        <v>28</v>
      </c>
      <c r="BJ40" s="11">
        <f t="shared" si="12"/>
        <v>0</v>
      </c>
      <c r="BK40" s="11">
        <f t="shared" si="12"/>
        <v>84</v>
      </c>
      <c r="BL40" s="11">
        <f t="shared" si="12"/>
        <v>16</v>
      </c>
      <c r="BM40" s="11">
        <f t="shared" si="12"/>
        <v>0</v>
      </c>
      <c r="BN40" s="11">
        <f t="shared" si="12"/>
        <v>68</v>
      </c>
      <c r="BO40" s="11">
        <f t="shared" si="12"/>
        <v>28</v>
      </c>
      <c r="BP40" s="11">
        <f t="shared" si="12"/>
        <v>4</v>
      </c>
      <c r="BQ40" s="11">
        <f t="shared" si="12"/>
        <v>80</v>
      </c>
      <c r="BR40" s="11">
        <f t="shared" si="12"/>
        <v>20</v>
      </c>
      <c r="BS40" s="11">
        <f t="shared" si="12"/>
        <v>0</v>
      </c>
      <c r="BT40" s="11">
        <f t="shared" si="12"/>
        <v>76</v>
      </c>
      <c r="BU40" s="11">
        <f t="shared" si="12"/>
        <v>20</v>
      </c>
      <c r="BV40" s="11">
        <f t="shared" si="12"/>
        <v>4</v>
      </c>
      <c r="BW40" s="11">
        <f t="shared" si="12"/>
        <v>76</v>
      </c>
      <c r="BX40" s="11">
        <f t="shared" si="12"/>
        <v>24</v>
      </c>
      <c r="BY40" s="11">
        <f t="shared" si="12"/>
        <v>0</v>
      </c>
      <c r="BZ40" s="11">
        <f t="shared" si="12"/>
        <v>68</v>
      </c>
      <c r="CA40" s="11">
        <f t="shared" si="12"/>
        <v>28</v>
      </c>
      <c r="CB40" s="11">
        <f t="shared" si="12"/>
        <v>4</v>
      </c>
      <c r="CC40" s="11">
        <f t="shared" si="12"/>
        <v>68</v>
      </c>
      <c r="CD40" s="11">
        <f t="shared" si="12"/>
        <v>32</v>
      </c>
      <c r="CE40" s="11">
        <f t="shared" si="12"/>
        <v>0</v>
      </c>
      <c r="CF40" s="11">
        <f t="shared" si="12"/>
        <v>72</v>
      </c>
      <c r="CG40" s="11">
        <f t="shared" si="12"/>
        <v>28</v>
      </c>
      <c r="CH40" s="11">
        <f t="shared" si="12"/>
        <v>0</v>
      </c>
      <c r="CI40" s="11">
        <f t="shared" si="12"/>
        <v>60</v>
      </c>
      <c r="CJ40" s="11">
        <f t="shared" si="12"/>
        <v>36</v>
      </c>
      <c r="CK40" s="11">
        <f t="shared" si="12"/>
        <v>4</v>
      </c>
      <c r="CL40" s="11">
        <f t="shared" si="12"/>
        <v>76</v>
      </c>
      <c r="CM40" s="11">
        <f t="shared" si="12"/>
        <v>20</v>
      </c>
      <c r="CN40" s="11">
        <f t="shared" si="12"/>
        <v>4</v>
      </c>
      <c r="CO40" s="11">
        <f t="shared" si="12"/>
        <v>84</v>
      </c>
      <c r="CP40" s="11">
        <f t="shared" si="12"/>
        <v>16</v>
      </c>
      <c r="CQ40" s="11">
        <f t="shared" si="12"/>
        <v>0</v>
      </c>
      <c r="CR40" s="11">
        <f t="shared" si="12"/>
        <v>84</v>
      </c>
      <c r="CS40" s="11">
        <f t="shared" si="12"/>
        <v>16</v>
      </c>
      <c r="CT40" s="11">
        <f t="shared" si="12"/>
        <v>0</v>
      </c>
      <c r="CU40" s="11">
        <f t="shared" ref="CU40:FB40" si="13">CU39/25%</f>
        <v>80</v>
      </c>
      <c r="CV40" s="11">
        <f t="shared" si="13"/>
        <v>20</v>
      </c>
      <c r="CW40" s="11">
        <f t="shared" si="13"/>
        <v>0</v>
      </c>
      <c r="CX40" s="11">
        <f t="shared" si="13"/>
        <v>72</v>
      </c>
      <c r="CY40" s="11">
        <v>24</v>
      </c>
      <c r="CZ40" s="11">
        <f t="shared" si="13"/>
        <v>4</v>
      </c>
      <c r="DA40" s="11">
        <f t="shared" si="13"/>
        <v>60</v>
      </c>
      <c r="DB40" s="11">
        <f t="shared" si="13"/>
        <v>32</v>
      </c>
      <c r="DC40" s="11">
        <f t="shared" si="13"/>
        <v>8</v>
      </c>
      <c r="DD40" s="11">
        <f t="shared" si="13"/>
        <v>92</v>
      </c>
      <c r="DE40" s="11">
        <f t="shared" si="13"/>
        <v>8</v>
      </c>
      <c r="DF40" s="11">
        <f t="shared" si="13"/>
        <v>0</v>
      </c>
      <c r="DG40" s="11">
        <f t="shared" si="13"/>
        <v>84</v>
      </c>
      <c r="DH40" s="11">
        <f t="shared" si="13"/>
        <v>16</v>
      </c>
      <c r="DI40" s="11">
        <f t="shared" si="13"/>
        <v>0</v>
      </c>
      <c r="DJ40" s="11">
        <f t="shared" si="13"/>
        <v>88</v>
      </c>
      <c r="DK40" s="11">
        <f t="shared" si="13"/>
        <v>8</v>
      </c>
      <c r="DL40" s="11">
        <f t="shared" si="13"/>
        <v>4</v>
      </c>
      <c r="DM40" s="11">
        <f t="shared" si="13"/>
        <v>88</v>
      </c>
      <c r="DN40" s="11">
        <f t="shared" si="13"/>
        <v>12</v>
      </c>
      <c r="DO40" s="11">
        <f t="shared" si="13"/>
        <v>0</v>
      </c>
      <c r="DP40" s="11">
        <f t="shared" si="13"/>
        <v>88</v>
      </c>
      <c r="DQ40" s="11">
        <f t="shared" si="13"/>
        <v>12</v>
      </c>
      <c r="DR40" s="11">
        <f t="shared" si="13"/>
        <v>0</v>
      </c>
      <c r="DS40" s="11">
        <f t="shared" si="13"/>
        <v>88</v>
      </c>
      <c r="DT40" s="11">
        <f t="shared" si="13"/>
        <v>12</v>
      </c>
      <c r="DU40" s="11">
        <f t="shared" si="13"/>
        <v>0</v>
      </c>
      <c r="DV40" s="11">
        <f t="shared" si="13"/>
        <v>88</v>
      </c>
      <c r="DW40" s="11">
        <f t="shared" si="13"/>
        <v>12</v>
      </c>
      <c r="DX40" s="11">
        <f t="shared" si="13"/>
        <v>0</v>
      </c>
      <c r="DY40" s="11">
        <f t="shared" si="13"/>
        <v>56</v>
      </c>
      <c r="DZ40" s="11">
        <v>44</v>
      </c>
      <c r="EA40" s="11">
        <f t="shared" si="13"/>
        <v>0</v>
      </c>
      <c r="EB40" s="11">
        <f t="shared" si="13"/>
        <v>88</v>
      </c>
      <c r="EC40" s="11">
        <f t="shared" si="13"/>
        <v>12</v>
      </c>
      <c r="ED40" s="11">
        <f t="shared" si="13"/>
        <v>0</v>
      </c>
      <c r="EE40" s="11">
        <f t="shared" si="13"/>
        <v>96</v>
      </c>
      <c r="EF40" s="11">
        <f t="shared" si="13"/>
        <v>4</v>
      </c>
      <c r="EG40" s="11">
        <f t="shared" si="13"/>
        <v>0</v>
      </c>
      <c r="EH40" s="11">
        <f t="shared" si="13"/>
        <v>88</v>
      </c>
      <c r="EI40" s="11">
        <f t="shared" si="13"/>
        <v>12</v>
      </c>
      <c r="EJ40" s="11">
        <f t="shared" si="13"/>
        <v>0</v>
      </c>
      <c r="EK40" s="11">
        <f t="shared" si="13"/>
        <v>72</v>
      </c>
      <c r="EL40" s="11">
        <f t="shared" si="13"/>
        <v>32</v>
      </c>
      <c r="EM40" s="11">
        <f t="shared" si="13"/>
        <v>0</v>
      </c>
      <c r="EN40" s="11">
        <f t="shared" si="13"/>
        <v>40</v>
      </c>
      <c r="EO40" s="11">
        <f t="shared" si="13"/>
        <v>48</v>
      </c>
      <c r="EP40" s="11">
        <f t="shared" si="13"/>
        <v>12</v>
      </c>
      <c r="EQ40" s="11">
        <f t="shared" si="13"/>
        <v>44</v>
      </c>
      <c r="ER40" s="11">
        <f t="shared" si="13"/>
        <v>56</v>
      </c>
      <c r="ES40" s="11">
        <f t="shared" si="13"/>
        <v>0</v>
      </c>
      <c r="ET40" s="11">
        <f t="shared" si="13"/>
        <v>28</v>
      </c>
      <c r="EU40" s="11">
        <f t="shared" si="13"/>
        <v>72</v>
      </c>
      <c r="EV40" s="11">
        <f t="shared" si="13"/>
        <v>0</v>
      </c>
      <c r="EW40" s="11">
        <f t="shared" si="13"/>
        <v>64</v>
      </c>
      <c r="EX40" s="11">
        <f t="shared" si="13"/>
        <v>36</v>
      </c>
      <c r="EY40" s="11">
        <f t="shared" si="13"/>
        <v>0</v>
      </c>
      <c r="EZ40" s="11">
        <f t="shared" si="13"/>
        <v>56</v>
      </c>
      <c r="FA40" s="11">
        <f t="shared" si="13"/>
        <v>32</v>
      </c>
      <c r="FB40" s="11">
        <f t="shared" si="13"/>
        <v>12</v>
      </c>
      <c r="FC40" s="11">
        <f t="shared" ref="FC40:FK40" si="14">FC39/25%</f>
        <v>56</v>
      </c>
      <c r="FD40" s="11">
        <f t="shared" si="14"/>
        <v>32</v>
      </c>
      <c r="FE40" s="11">
        <f t="shared" si="14"/>
        <v>12</v>
      </c>
      <c r="FF40" s="11">
        <f t="shared" si="14"/>
        <v>40</v>
      </c>
      <c r="FG40" s="11">
        <f t="shared" si="14"/>
        <v>52</v>
      </c>
      <c r="FH40" s="11">
        <f t="shared" si="14"/>
        <v>8</v>
      </c>
      <c r="FI40" s="11">
        <f t="shared" si="14"/>
        <v>72</v>
      </c>
      <c r="FJ40" s="11">
        <f t="shared" si="14"/>
        <v>20</v>
      </c>
      <c r="FK40" s="11">
        <f t="shared" si="14"/>
        <v>8</v>
      </c>
    </row>
    <row r="42" spans="1:167">
      <c r="B42" t="s">
        <v>814</v>
      </c>
    </row>
    <row r="43" spans="1:167">
      <c r="B43" t="s">
        <v>815</v>
      </c>
      <c r="C43" t="s">
        <v>828</v>
      </c>
      <c r="D43">
        <f>(C40+F40+I40+L40+O40+R40+U40+X40+AA40+AD40+AG40+AJ40+AM40+AP40+AS40+AV40+AY40)/17</f>
        <v>79.058823529411768</v>
      </c>
      <c r="E43">
        <v>19</v>
      </c>
    </row>
    <row r="44" spans="1:167">
      <c r="B44" t="s">
        <v>816</v>
      </c>
      <c r="C44" t="s">
        <v>828</v>
      </c>
      <c r="D44">
        <f>(D40+G40+J40+M40+P40+S40+V40+Y40+AB40+AE40+AH40+AK40+AN40+AQ40+AT40+AW40+AZ40)/17</f>
        <v>19.294117647058822</v>
      </c>
      <c r="E44">
        <v>5</v>
      </c>
    </row>
    <row r="45" spans="1:167">
      <c r="B45" t="s">
        <v>817</v>
      </c>
      <c r="C45" t="s">
        <v>828</v>
      </c>
      <c r="D45">
        <f>(E40+H40+K40+N40+Q40+T40+W40+Z40+AC40+AF40+AI40+AL40+AO40+AR40+AU40+AX40+BA40)/17</f>
        <v>1.411764705882353</v>
      </c>
      <c r="E45">
        <v>1</v>
      </c>
    </row>
    <row r="47" spans="1:167">
      <c r="B47" t="s">
        <v>815</v>
      </c>
      <c r="C47" t="s">
        <v>829</v>
      </c>
      <c r="D47">
        <f>(BB40+BE40+BH40+BK40+BN40+BQ40+BT40+BW40+BZ40+CC40+CF40+CI40+CL40+CO40+CR40+CU40+CX40+DA40+DD40+DG40+DJ40+DM40+DP40+DS40+DV40+DY40+EB40+EE40+EH40)/29</f>
        <v>77.793103448275858</v>
      </c>
      <c r="E47">
        <v>19</v>
      </c>
    </row>
    <row r="48" spans="1:167">
      <c r="B48" t="s">
        <v>816</v>
      </c>
      <c r="C48" t="s">
        <v>829</v>
      </c>
      <c r="D48">
        <f>(BC40+BF40+BI40+BL40+BO40+BR40+BU40+BX40+CA40+CD40+CG40+CJ40+CM40+CP40+CS40+CV40+CY40+DB40+DE40+DH40+DK40+DN40+DQ40+DT40+DW40+DZ40+EC40+EF40+EI40)/29</f>
        <v>20.96551724137931</v>
      </c>
      <c r="E48">
        <v>4</v>
      </c>
    </row>
    <row r="49" spans="2:5">
      <c r="B49" t="s">
        <v>817</v>
      </c>
      <c r="C49" t="s">
        <v>829</v>
      </c>
      <c r="D49">
        <f>(BD40+BG40+BJ40+BM40+BP40+BS40+BV40+BY40+CB40+CE40+CH40+CK40+CN40+CQ40+CT40+CW40+CZ40+DC40+DF40+DI40+DL40+DO40+DR40+DU40+DX40+EA40+ED40+EG40+EJ40)/29</f>
        <v>1.2413793103448276</v>
      </c>
      <c r="E49">
        <v>2</v>
      </c>
    </row>
    <row r="51" spans="2:5">
      <c r="B51" t="s">
        <v>815</v>
      </c>
      <c r="C51" t="s">
        <v>830</v>
      </c>
      <c r="D51">
        <f>(EK40+EN40+EQ40+ET40+EW40+EZ40+FC40+FF40+FI40)/9</f>
        <v>52.444444444444443</v>
      </c>
      <c r="E51">
        <v>18</v>
      </c>
    </row>
    <row r="52" spans="2:5">
      <c r="B52" t="s">
        <v>816</v>
      </c>
      <c r="C52" t="s">
        <v>830</v>
      </c>
      <c r="D52">
        <f>(EL40+EO40+ER40+EU40+EX40+FA40+FD40+FG40+FJ40)/9</f>
        <v>42.222222222222221</v>
      </c>
      <c r="E52">
        <v>4</v>
      </c>
    </row>
    <row r="53" spans="2:5">
      <c r="B53" t="s">
        <v>817</v>
      </c>
      <c r="C53" t="s">
        <v>830</v>
      </c>
      <c r="D53">
        <f>(EM40+EP40+ES40+EV40+EY40+FB40+FE40+FH40+FK40)/9</f>
        <v>5.7777777777777777</v>
      </c>
      <c r="E53">
        <v>3</v>
      </c>
    </row>
    <row r="55" spans="2:5">
      <c r="B55" t="s">
        <v>815</v>
      </c>
      <c r="C55" t="s">
        <v>831</v>
      </c>
      <c r="D55">
        <v>71.489360000000005</v>
      </c>
      <c r="E55">
        <v>18</v>
      </c>
    </row>
    <row r="56" spans="2:5">
      <c r="B56" t="s">
        <v>816</v>
      </c>
      <c r="C56" t="s">
        <v>831</v>
      </c>
      <c r="D56">
        <v>25.957450000000001</v>
      </c>
      <c r="E56">
        <v>6</v>
      </c>
    </row>
    <row r="57" spans="2:5">
      <c r="B57" t="s">
        <v>817</v>
      </c>
      <c r="C57" t="s">
        <v>831</v>
      </c>
      <c r="D57">
        <v>2.553191</v>
      </c>
      <c r="E57">
        <v>1</v>
      </c>
    </row>
    <row r="59" spans="2:5">
      <c r="B59" t="s">
        <v>815</v>
      </c>
      <c r="C59" t="s">
        <v>832</v>
      </c>
      <c r="D59">
        <v>58.857140000000001</v>
      </c>
      <c r="E59">
        <v>15</v>
      </c>
    </row>
    <row r="60" spans="2:5">
      <c r="B60" t="s">
        <v>816</v>
      </c>
      <c r="C60" t="s">
        <v>832</v>
      </c>
      <c r="D60">
        <v>34.666670000000003</v>
      </c>
      <c r="E60">
        <v>8</v>
      </c>
    </row>
    <row r="61" spans="2:5">
      <c r="B61" t="s">
        <v>817</v>
      </c>
      <c r="C61" t="s">
        <v>832</v>
      </c>
      <c r="D61">
        <v>6.0952380000000002</v>
      </c>
      <c r="E61">
        <v>2</v>
      </c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2" workbookViewId="0">
      <selection activeCell="H53" sqref="H53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5" t="s">
        <v>436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62" t="s">
        <v>840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87" t="s">
        <v>0</v>
      </c>
      <c r="B4" s="87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08" t="s">
        <v>2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75" t="s">
        <v>88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32" t="s">
        <v>115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6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00" ht="13.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107" t="s">
        <v>116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174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 t="s">
        <v>174</v>
      </c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 t="s">
        <v>117</v>
      </c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00" ht="15.75" hidden="1" customHeight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customHeight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customHeight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customHeight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customHeight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87"/>
      <c r="B11" s="87"/>
      <c r="C11" s="76" t="s">
        <v>437</v>
      </c>
      <c r="D11" s="76" t="s">
        <v>5</v>
      </c>
      <c r="E11" s="76" t="s">
        <v>6</v>
      </c>
      <c r="F11" s="76" t="s">
        <v>438</v>
      </c>
      <c r="G11" s="76" t="s">
        <v>7</v>
      </c>
      <c r="H11" s="76" t="s">
        <v>8</v>
      </c>
      <c r="I11" s="76" t="s">
        <v>494</v>
      </c>
      <c r="J11" s="76" t="s">
        <v>9</v>
      </c>
      <c r="K11" s="76" t="s">
        <v>10</v>
      </c>
      <c r="L11" s="76" t="s">
        <v>439</v>
      </c>
      <c r="M11" s="76" t="s">
        <v>9</v>
      </c>
      <c r="N11" s="76" t="s">
        <v>10</v>
      </c>
      <c r="O11" s="76" t="s">
        <v>440</v>
      </c>
      <c r="P11" s="76" t="s">
        <v>11</v>
      </c>
      <c r="Q11" s="76" t="s">
        <v>4</v>
      </c>
      <c r="R11" s="76" t="s">
        <v>441</v>
      </c>
      <c r="S11" s="76" t="s">
        <v>6</v>
      </c>
      <c r="T11" s="76" t="s">
        <v>12</v>
      </c>
      <c r="U11" s="76" t="s">
        <v>442</v>
      </c>
      <c r="V11" s="76"/>
      <c r="W11" s="76"/>
      <c r="X11" s="76" t="s">
        <v>443</v>
      </c>
      <c r="Y11" s="76"/>
      <c r="Z11" s="76"/>
      <c r="AA11" s="76" t="s">
        <v>495</v>
      </c>
      <c r="AB11" s="76"/>
      <c r="AC11" s="76"/>
      <c r="AD11" s="76" t="s">
        <v>444</v>
      </c>
      <c r="AE11" s="76"/>
      <c r="AF11" s="76"/>
      <c r="AG11" s="76" t="s">
        <v>445</v>
      </c>
      <c r="AH11" s="76"/>
      <c r="AI11" s="76"/>
      <c r="AJ11" s="76" t="s">
        <v>446</v>
      </c>
      <c r="AK11" s="76"/>
      <c r="AL11" s="76"/>
      <c r="AM11" s="67" t="s">
        <v>447</v>
      </c>
      <c r="AN11" s="67"/>
      <c r="AO11" s="67"/>
      <c r="AP11" s="76" t="s">
        <v>448</v>
      </c>
      <c r="AQ11" s="76"/>
      <c r="AR11" s="76"/>
      <c r="AS11" s="76" t="s">
        <v>449</v>
      </c>
      <c r="AT11" s="76"/>
      <c r="AU11" s="76"/>
      <c r="AV11" s="76" t="s">
        <v>450</v>
      </c>
      <c r="AW11" s="76"/>
      <c r="AX11" s="76"/>
      <c r="AY11" s="76" t="s">
        <v>451</v>
      </c>
      <c r="AZ11" s="76"/>
      <c r="BA11" s="76"/>
      <c r="BB11" s="76" t="s">
        <v>452</v>
      </c>
      <c r="BC11" s="76"/>
      <c r="BD11" s="76"/>
      <c r="BE11" s="67" t="s">
        <v>496</v>
      </c>
      <c r="BF11" s="67"/>
      <c r="BG11" s="67"/>
      <c r="BH11" s="67" t="s">
        <v>453</v>
      </c>
      <c r="BI11" s="67"/>
      <c r="BJ11" s="67"/>
      <c r="BK11" s="76" t="s">
        <v>454</v>
      </c>
      <c r="BL11" s="76"/>
      <c r="BM11" s="76"/>
      <c r="BN11" s="76" t="s">
        <v>455</v>
      </c>
      <c r="BO11" s="76"/>
      <c r="BP11" s="76"/>
      <c r="BQ11" s="67" t="s">
        <v>456</v>
      </c>
      <c r="BR11" s="67"/>
      <c r="BS11" s="67"/>
      <c r="BT11" s="76" t="s">
        <v>457</v>
      </c>
      <c r="BU11" s="76"/>
      <c r="BV11" s="76"/>
      <c r="BW11" s="67" t="s">
        <v>458</v>
      </c>
      <c r="BX11" s="67"/>
      <c r="BY11" s="67"/>
      <c r="BZ11" s="67" t="s">
        <v>459</v>
      </c>
      <c r="CA11" s="67"/>
      <c r="CB11" s="67"/>
      <c r="CC11" s="67" t="s">
        <v>497</v>
      </c>
      <c r="CD11" s="67"/>
      <c r="CE11" s="67"/>
      <c r="CF11" s="67" t="s">
        <v>460</v>
      </c>
      <c r="CG11" s="67"/>
      <c r="CH11" s="67"/>
      <c r="CI11" s="67" t="s">
        <v>461</v>
      </c>
      <c r="CJ11" s="67"/>
      <c r="CK11" s="67"/>
      <c r="CL11" s="67" t="s">
        <v>462</v>
      </c>
      <c r="CM11" s="67"/>
      <c r="CN11" s="67"/>
      <c r="CO11" s="67" t="s">
        <v>463</v>
      </c>
      <c r="CP11" s="67"/>
      <c r="CQ11" s="67"/>
      <c r="CR11" s="67" t="s">
        <v>464</v>
      </c>
      <c r="CS11" s="67"/>
      <c r="CT11" s="67"/>
      <c r="CU11" s="67" t="s">
        <v>498</v>
      </c>
      <c r="CV11" s="67"/>
      <c r="CW11" s="67"/>
      <c r="CX11" s="67" t="s">
        <v>465</v>
      </c>
      <c r="CY11" s="67"/>
      <c r="CZ11" s="67"/>
      <c r="DA11" s="67" t="s">
        <v>466</v>
      </c>
      <c r="DB11" s="67"/>
      <c r="DC11" s="67"/>
      <c r="DD11" s="67" t="s">
        <v>467</v>
      </c>
      <c r="DE11" s="67"/>
      <c r="DF11" s="67"/>
      <c r="DG11" s="67" t="s">
        <v>468</v>
      </c>
      <c r="DH11" s="67"/>
      <c r="DI11" s="67"/>
      <c r="DJ11" s="67" t="s">
        <v>469</v>
      </c>
      <c r="DK11" s="67"/>
      <c r="DL11" s="67"/>
      <c r="DM11" s="67" t="s">
        <v>470</v>
      </c>
      <c r="DN11" s="67"/>
      <c r="DO11" s="67"/>
      <c r="DP11" s="67" t="s">
        <v>471</v>
      </c>
      <c r="DQ11" s="67"/>
      <c r="DR11" s="67"/>
      <c r="DS11" s="67" t="s">
        <v>472</v>
      </c>
      <c r="DT11" s="67"/>
      <c r="DU11" s="67"/>
      <c r="DV11" s="67" t="s">
        <v>473</v>
      </c>
      <c r="DW11" s="67"/>
      <c r="DX11" s="67"/>
      <c r="DY11" s="67" t="s">
        <v>499</v>
      </c>
      <c r="DZ11" s="67"/>
      <c r="EA11" s="67"/>
      <c r="EB11" s="67" t="s">
        <v>474</v>
      </c>
      <c r="EC11" s="67"/>
      <c r="ED11" s="67"/>
      <c r="EE11" s="67" t="s">
        <v>475</v>
      </c>
      <c r="EF11" s="67"/>
      <c r="EG11" s="67"/>
      <c r="EH11" s="67" t="s">
        <v>476</v>
      </c>
      <c r="EI11" s="67"/>
      <c r="EJ11" s="67"/>
      <c r="EK11" s="67" t="s">
        <v>477</v>
      </c>
      <c r="EL11" s="67"/>
      <c r="EM11" s="67"/>
      <c r="EN11" s="67" t="s">
        <v>478</v>
      </c>
      <c r="EO11" s="67"/>
      <c r="EP11" s="67"/>
      <c r="EQ11" s="67" t="s">
        <v>479</v>
      </c>
      <c r="ER11" s="67"/>
      <c r="ES11" s="67"/>
      <c r="ET11" s="67" t="s">
        <v>480</v>
      </c>
      <c r="EU11" s="67"/>
      <c r="EV11" s="67"/>
      <c r="EW11" s="67" t="s">
        <v>481</v>
      </c>
      <c r="EX11" s="67"/>
      <c r="EY11" s="67"/>
      <c r="EZ11" s="67" t="s">
        <v>482</v>
      </c>
      <c r="FA11" s="67"/>
      <c r="FB11" s="67"/>
      <c r="FC11" s="67" t="s">
        <v>500</v>
      </c>
      <c r="FD11" s="67"/>
      <c r="FE11" s="67"/>
      <c r="FF11" s="67" t="s">
        <v>483</v>
      </c>
      <c r="FG11" s="67"/>
      <c r="FH11" s="67"/>
      <c r="FI11" s="67" t="s">
        <v>484</v>
      </c>
      <c r="FJ11" s="67"/>
      <c r="FK11" s="67"/>
      <c r="FL11" s="67" t="s">
        <v>485</v>
      </c>
      <c r="FM11" s="67"/>
      <c r="FN11" s="67"/>
      <c r="FO11" s="67" t="s">
        <v>486</v>
      </c>
      <c r="FP11" s="67"/>
      <c r="FQ11" s="67"/>
      <c r="FR11" s="67" t="s">
        <v>487</v>
      </c>
      <c r="FS11" s="67"/>
      <c r="FT11" s="67"/>
      <c r="FU11" s="67" t="s">
        <v>488</v>
      </c>
      <c r="FV11" s="67"/>
      <c r="FW11" s="67"/>
      <c r="FX11" s="67" t="s">
        <v>501</v>
      </c>
      <c r="FY11" s="67"/>
      <c r="FZ11" s="67"/>
      <c r="GA11" s="67" t="s">
        <v>489</v>
      </c>
      <c r="GB11" s="67"/>
      <c r="GC11" s="67"/>
      <c r="GD11" s="67" t="s">
        <v>490</v>
      </c>
      <c r="GE11" s="67"/>
      <c r="GF11" s="67"/>
      <c r="GG11" s="67" t="s">
        <v>502</v>
      </c>
      <c r="GH11" s="67"/>
      <c r="GI11" s="67"/>
      <c r="GJ11" s="67" t="s">
        <v>491</v>
      </c>
      <c r="GK11" s="67"/>
      <c r="GL11" s="67"/>
      <c r="GM11" s="67" t="s">
        <v>492</v>
      </c>
      <c r="GN11" s="67"/>
      <c r="GO11" s="67"/>
      <c r="GP11" s="67" t="s">
        <v>493</v>
      </c>
      <c r="GQ11" s="67"/>
      <c r="GR11" s="67"/>
    </row>
    <row r="12" spans="1:200" ht="109.15" customHeight="1">
      <c r="A12" s="87"/>
      <c r="B12" s="87"/>
      <c r="C12" s="74" t="s">
        <v>1057</v>
      </c>
      <c r="D12" s="74"/>
      <c r="E12" s="74"/>
      <c r="F12" s="74" t="s">
        <v>1060</v>
      </c>
      <c r="G12" s="74"/>
      <c r="H12" s="74"/>
      <c r="I12" s="74" t="s">
        <v>1063</v>
      </c>
      <c r="J12" s="74"/>
      <c r="K12" s="74"/>
      <c r="L12" s="74" t="s">
        <v>539</v>
      </c>
      <c r="M12" s="74"/>
      <c r="N12" s="74"/>
      <c r="O12" s="74" t="s">
        <v>1066</v>
      </c>
      <c r="P12" s="74"/>
      <c r="Q12" s="74"/>
      <c r="R12" s="74"/>
      <c r="S12" s="74"/>
      <c r="T12" s="74"/>
      <c r="U12" s="74" t="s">
        <v>1071</v>
      </c>
      <c r="V12" s="74"/>
      <c r="W12" s="74"/>
      <c r="X12" s="74" t="s">
        <v>540</v>
      </c>
      <c r="Y12" s="74"/>
      <c r="Z12" s="74"/>
      <c r="AA12" s="74" t="s">
        <v>541</v>
      </c>
      <c r="AB12" s="74"/>
      <c r="AC12" s="74"/>
      <c r="AD12" s="74" t="s">
        <v>542</v>
      </c>
      <c r="AE12" s="74"/>
      <c r="AF12" s="74"/>
      <c r="AG12" s="74" t="s">
        <v>1076</v>
      </c>
      <c r="AH12" s="74"/>
      <c r="AI12" s="74"/>
      <c r="AJ12" s="74" t="s">
        <v>543</v>
      </c>
      <c r="AK12" s="74"/>
      <c r="AL12" s="74"/>
      <c r="AM12" s="74" t="s">
        <v>544</v>
      </c>
      <c r="AN12" s="74"/>
      <c r="AO12" s="74"/>
      <c r="AP12" s="74" t="s">
        <v>545</v>
      </c>
      <c r="AQ12" s="74"/>
      <c r="AR12" s="74"/>
      <c r="AS12" s="74" t="s">
        <v>1079</v>
      </c>
      <c r="AT12" s="74"/>
      <c r="AU12" s="74"/>
      <c r="AV12" s="74" t="s">
        <v>1327</v>
      </c>
      <c r="AW12" s="74"/>
      <c r="AX12" s="74"/>
      <c r="AY12" s="74" t="s">
        <v>546</v>
      </c>
      <c r="AZ12" s="74"/>
      <c r="BA12" s="74"/>
      <c r="BB12" s="74" t="s">
        <v>530</v>
      </c>
      <c r="BC12" s="74"/>
      <c r="BD12" s="74"/>
      <c r="BE12" s="74" t="s">
        <v>547</v>
      </c>
      <c r="BF12" s="74"/>
      <c r="BG12" s="74"/>
      <c r="BH12" s="74" t="s">
        <v>1085</v>
      </c>
      <c r="BI12" s="74"/>
      <c r="BJ12" s="74"/>
      <c r="BK12" s="74" t="s">
        <v>548</v>
      </c>
      <c r="BL12" s="74"/>
      <c r="BM12" s="74"/>
      <c r="BN12" s="74" t="s">
        <v>549</v>
      </c>
      <c r="BO12" s="74"/>
      <c r="BP12" s="74"/>
      <c r="BQ12" s="74" t="s">
        <v>550</v>
      </c>
      <c r="BR12" s="74"/>
      <c r="BS12" s="74"/>
      <c r="BT12" s="74" t="s">
        <v>551</v>
      </c>
      <c r="BU12" s="74"/>
      <c r="BV12" s="74"/>
      <c r="BW12" s="74" t="s">
        <v>1092</v>
      </c>
      <c r="BX12" s="74"/>
      <c r="BY12" s="74"/>
      <c r="BZ12" s="74" t="s">
        <v>558</v>
      </c>
      <c r="CA12" s="74"/>
      <c r="CB12" s="74"/>
      <c r="CC12" s="74" t="s">
        <v>1096</v>
      </c>
      <c r="CD12" s="74"/>
      <c r="CE12" s="74"/>
      <c r="CF12" s="74" t="s">
        <v>559</v>
      </c>
      <c r="CG12" s="74"/>
      <c r="CH12" s="74"/>
      <c r="CI12" s="74" t="s">
        <v>560</v>
      </c>
      <c r="CJ12" s="74"/>
      <c r="CK12" s="74"/>
      <c r="CL12" s="74" t="s">
        <v>561</v>
      </c>
      <c r="CM12" s="74"/>
      <c r="CN12" s="74"/>
      <c r="CO12" s="74" t="s">
        <v>604</v>
      </c>
      <c r="CP12" s="74"/>
      <c r="CQ12" s="74"/>
      <c r="CR12" s="74" t="s">
        <v>601</v>
      </c>
      <c r="CS12" s="74"/>
      <c r="CT12" s="74"/>
      <c r="CU12" s="74" t="s">
        <v>605</v>
      </c>
      <c r="CV12" s="74"/>
      <c r="CW12" s="74"/>
      <c r="CX12" s="74" t="s">
        <v>602</v>
      </c>
      <c r="CY12" s="74"/>
      <c r="CZ12" s="74"/>
      <c r="DA12" s="74" t="s">
        <v>603</v>
      </c>
      <c r="DB12" s="74"/>
      <c r="DC12" s="74"/>
      <c r="DD12" s="74" t="s">
        <v>1108</v>
      </c>
      <c r="DE12" s="74"/>
      <c r="DF12" s="74"/>
      <c r="DG12" s="74" t="s">
        <v>1111</v>
      </c>
      <c r="DH12" s="74"/>
      <c r="DI12" s="74"/>
      <c r="DJ12" s="74" t="s">
        <v>606</v>
      </c>
      <c r="DK12" s="74"/>
      <c r="DL12" s="74"/>
      <c r="DM12" s="74" t="s">
        <v>1115</v>
      </c>
      <c r="DN12" s="74"/>
      <c r="DO12" s="74"/>
      <c r="DP12" s="74" t="s">
        <v>607</v>
      </c>
      <c r="DQ12" s="74"/>
      <c r="DR12" s="74"/>
      <c r="DS12" s="74" t="s">
        <v>608</v>
      </c>
      <c r="DT12" s="74"/>
      <c r="DU12" s="74"/>
      <c r="DV12" s="74" t="s">
        <v>1123</v>
      </c>
      <c r="DW12" s="74"/>
      <c r="DX12" s="74"/>
      <c r="DY12" s="74" t="s">
        <v>609</v>
      </c>
      <c r="DZ12" s="74"/>
      <c r="EA12" s="74"/>
      <c r="EB12" s="74" t="s">
        <v>610</v>
      </c>
      <c r="EC12" s="74"/>
      <c r="ED12" s="74"/>
      <c r="EE12" s="74" t="s">
        <v>611</v>
      </c>
      <c r="EF12" s="74"/>
      <c r="EG12" s="74"/>
      <c r="EH12" s="74" t="s">
        <v>612</v>
      </c>
      <c r="EI12" s="74"/>
      <c r="EJ12" s="74"/>
      <c r="EK12" s="160" t="s">
        <v>613</v>
      </c>
      <c r="EL12" s="160"/>
      <c r="EM12" s="160"/>
      <c r="EN12" s="74" t="s">
        <v>1133</v>
      </c>
      <c r="EO12" s="74"/>
      <c r="EP12" s="74"/>
      <c r="EQ12" s="74" t="s">
        <v>614</v>
      </c>
      <c r="ER12" s="74"/>
      <c r="ES12" s="74"/>
      <c r="ET12" s="74" t="s">
        <v>615</v>
      </c>
      <c r="EU12" s="74"/>
      <c r="EV12" s="74"/>
      <c r="EW12" s="74" t="s">
        <v>1139</v>
      </c>
      <c r="EX12" s="74"/>
      <c r="EY12" s="74"/>
      <c r="EZ12" s="74" t="s">
        <v>617</v>
      </c>
      <c r="FA12" s="74"/>
      <c r="FB12" s="74"/>
      <c r="FC12" s="74" t="s">
        <v>618</v>
      </c>
      <c r="FD12" s="74"/>
      <c r="FE12" s="74"/>
      <c r="FF12" s="74" t="s">
        <v>616</v>
      </c>
      <c r="FG12" s="74"/>
      <c r="FH12" s="74"/>
      <c r="FI12" s="74" t="s">
        <v>1144</v>
      </c>
      <c r="FJ12" s="74"/>
      <c r="FK12" s="74"/>
      <c r="FL12" s="74" t="s">
        <v>619</v>
      </c>
      <c r="FM12" s="74"/>
      <c r="FN12" s="74"/>
      <c r="FO12" s="74" t="s">
        <v>1148</v>
      </c>
      <c r="FP12" s="74"/>
      <c r="FQ12" s="74"/>
      <c r="FR12" s="74" t="s">
        <v>621</v>
      </c>
      <c r="FS12" s="74"/>
      <c r="FT12" s="74"/>
      <c r="FU12" s="160" t="s">
        <v>1330</v>
      </c>
      <c r="FV12" s="160"/>
      <c r="FW12" s="160"/>
      <c r="FX12" s="74" t="s">
        <v>1331</v>
      </c>
      <c r="FY12" s="74"/>
      <c r="FZ12" s="74"/>
      <c r="GA12" s="74" t="s">
        <v>625</v>
      </c>
      <c r="GB12" s="74"/>
      <c r="GC12" s="74"/>
      <c r="GD12" s="74" t="s">
        <v>1154</v>
      </c>
      <c r="GE12" s="74"/>
      <c r="GF12" s="74"/>
      <c r="GG12" s="74" t="s">
        <v>628</v>
      </c>
      <c r="GH12" s="74"/>
      <c r="GI12" s="74"/>
      <c r="GJ12" s="74" t="s">
        <v>1159</v>
      </c>
      <c r="GK12" s="74"/>
      <c r="GL12" s="74"/>
      <c r="GM12" s="74" t="s">
        <v>1163</v>
      </c>
      <c r="GN12" s="74"/>
      <c r="GO12" s="74"/>
      <c r="GP12" s="74" t="s">
        <v>1332</v>
      </c>
      <c r="GQ12" s="74"/>
      <c r="GR12" s="74"/>
    </row>
    <row r="13" spans="1:200" ht="180">
      <c r="A13" s="87"/>
      <c r="B13" s="87"/>
      <c r="C13" s="51" t="s">
        <v>1058</v>
      </c>
      <c r="D13" s="51" t="s">
        <v>1059</v>
      </c>
      <c r="E13" s="51" t="s">
        <v>32</v>
      </c>
      <c r="F13" s="51" t="s">
        <v>503</v>
      </c>
      <c r="G13" s="51" t="s">
        <v>1061</v>
      </c>
      <c r="H13" s="51" t="s">
        <v>1062</v>
      </c>
      <c r="I13" s="51" t="s">
        <v>333</v>
      </c>
      <c r="J13" s="51" t="s">
        <v>1064</v>
      </c>
      <c r="K13" s="51" t="s">
        <v>1065</v>
      </c>
      <c r="L13" s="51" t="s">
        <v>504</v>
      </c>
      <c r="M13" s="51" t="s">
        <v>505</v>
      </c>
      <c r="N13" s="51" t="s">
        <v>506</v>
      </c>
      <c r="O13" s="51" t="s">
        <v>1067</v>
      </c>
      <c r="P13" s="51" t="s">
        <v>1067</v>
      </c>
      <c r="Q13" s="51" t="s">
        <v>1068</v>
      </c>
      <c r="R13" s="51"/>
      <c r="S13" s="51" t="s">
        <v>1069</v>
      </c>
      <c r="T13" s="51" t="s">
        <v>1070</v>
      </c>
      <c r="U13" s="51" t="s">
        <v>1072</v>
      </c>
      <c r="V13" s="51" t="s">
        <v>1073</v>
      </c>
      <c r="W13" s="51" t="s">
        <v>1074</v>
      </c>
      <c r="X13" s="51" t="s">
        <v>198</v>
      </c>
      <c r="Y13" s="51" t="s">
        <v>210</v>
      </c>
      <c r="Z13" s="51" t="s">
        <v>212</v>
      </c>
      <c r="AA13" s="51" t="s">
        <v>507</v>
      </c>
      <c r="AB13" s="51" t="s">
        <v>508</v>
      </c>
      <c r="AC13" s="51" t="s">
        <v>509</v>
      </c>
      <c r="AD13" s="51" t="s">
        <v>510</v>
      </c>
      <c r="AE13" s="51" t="s">
        <v>511</v>
      </c>
      <c r="AF13" s="51" t="s">
        <v>1075</v>
      </c>
      <c r="AG13" s="51" t="s">
        <v>516</v>
      </c>
      <c r="AH13" s="51" t="s">
        <v>517</v>
      </c>
      <c r="AI13" s="51" t="s">
        <v>1077</v>
      </c>
      <c r="AJ13" s="51" t="s">
        <v>216</v>
      </c>
      <c r="AK13" s="51" t="s">
        <v>1078</v>
      </c>
      <c r="AL13" s="51" t="s">
        <v>519</v>
      </c>
      <c r="AM13" s="51" t="s">
        <v>520</v>
      </c>
      <c r="AN13" s="51" t="s">
        <v>521</v>
      </c>
      <c r="AO13" s="51" t="s">
        <v>522</v>
      </c>
      <c r="AP13" s="51" t="s">
        <v>244</v>
      </c>
      <c r="AQ13" s="51" t="s">
        <v>890</v>
      </c>
      <c r="AR13" s="51" t="s">
        <v>245</v>
      </c>
      <c r="AS13" s="51" t="s">
        <v>1080</v>
      </c>
      <c r="AT13" s="51" t="s">
        <v>1081</v>
      </c>
      <c r="AU13" s="51" t="s">
        <v>87</v>
      </c>
      <c r="AV13" s="51" t="s">
        <v>526</v>
      </c>
      <c r="AW13" s="51" t="s">
        <v>527</v>
      </c>
      <c r="AX13" s="51" t="s">
        <v>528</v>
      </c>
      <c r="AY13" s="51" t="s">
        <v>529</v>
      </c>
      <c r="AZ13" s="51" t="s">
        <v>1082</v>
      </c>
      <c r="BA13" s="51" t="s">
        <v>193</v>
      </c>
      <c r="BB13" s="51" t="s">
        <v>1083</v>
      </c>
      <c r="BC13" s="51" t="s">
        <v>531</v>
      </c>
      <c r="BD13" s="51" t="s">
        <v>1084</v>
      </c>
      <c r="BE13" s="51" t="s">
        <v>84</v>
      </c>
      <c r="BF13" s="51" t="s">
        <v>532</v>
      </c>
      <c r="BG13" s="51" t="s">
        <v>205</v>
      </c>
      <c r="BH13" s="51" t="s">
        <v>1086</v>
      </c>
      <c r="BI13" s="51" t="s">
        <v>1087</v>
      </c>
      <c r="BJ13" s="51" t="s">
        <v>1088</v>
      </c>
      <c r="BK13" s="51" t="s">
        <v>354</v>
      </c>
      <c r="BL13" s="51" t="s">
        <v>523</v>
      </c>
      <c r="BM13" s="51" t="s">
        <v>524</v>
      </c>
      <c r="BN13" s="51" t="s">
        <v>349</v>
      </c>
      <c r="BO13" s="51" t="s">
        <v>68</v>
      </c>
      <c r="BP13" s="51" t="s">
        <v>1089</v>
      </c>
      <c r="BQ13" s="51" t="s">
        <v>69</v>
      </c>
      <c r="BR13" s="51" t="s">
        <v>1090</v>
      </c>
      <c r="BS13" s="51" t="s">
        <v>1091</v>
      </c>
      <c r="BT13" s="51" t="s">
        <v>536</v>
      </c>
      <c r="BU13" s="51" t="s">
        <v>537</v>
      </c>
      <c r="BV13" s="51" t="s">
        <v>538</v>
      </c>
      <c r="BW13" s="51" t="s">
        <v>1093</v>
      </c>
      <c r="BX13" s="51" t="s">
        <v>1094</v>
      </c>
      <c r="BY13" s="51" t="s">
        <v>1095</v>
      </c>
      <c r="BZ13" s="51" t="s">
        <v>220</v>
      </c>
      <c r="CA13" s="51" t="s">
        <v>221</v>
      </c>
      <c r="CB13" s="51" t="s">
        <v>552</v>
      </c>
      <c r="CC13" s="51" t="s">
        <v>1097</v>
      </c>
      <c r="CD13" s="51" t="s">
        <v>1098</v>
      </c>
      <c r="CE13" s="51" t="s">
        <v>1099</v>
      </c>
      <c r="CF13" s="51" t="s">
        <v>1100</v>
      </c>
      <c r="CG13" s="51" t="s">
        <v>1101</v>
      </c>
      <c r="CH13" s="51" t="s">
        <v>1102</v>
      </c>
      <c r="CI13" s="51" t="s">
        <v>553</v>
      </c>
      <c r="CJ13" s="51" t="s">
        <v>554</v>
      </c>
      <c r="CK13" s="51" t="s">
        <v>555</v>
      </c>
      <c r="CL13" s="51" t="s">
        <v>556</v>
      </c>
      <c r="CM13" s="51" t="s">
        <v>557</v>
      </c>
      <c r="CN13" s="51" t="s">
        <v>1103</v>
      </c>
      <c r="CO13" s="51" t="s">
        <v>1104</v>
      </c>
      <c r="CP13" s="51" t="s">
        <v>1105</v>
      </c>
      <c r="CQ13" s="51" t="s">
        <v>1106</v>
      </c>
      <c r="CR13" s="51" t="s">
        <v>233</v>
      </c>
      <c r="CS13" s="51" t="s">
        <v>1107</v>
      </c>
      <c r="CT13" s="51" t="s">
        <v>234</v>
      </c>
      <c r="CU13" s="51" t="s">
        <v>568</v>
      </c>
      <c r="CV13" s="51" t="s">
        <v>569</v>
      </c>
      <c r="CW13" s="51" t="s">
        <v>570</v>
      </c>
      <c r="CX13" s="51" t="s">
        <v>562</v>
      </c>
      <c r="CY13" s="51" t="s">
        <v>563</v>
      </c>
      <c r="CZ13" s="51" t="s">
        <v>564</v>
      </c>
      <c r="DA13" s="51" t="s">
        <v>565</v>
      </c>
      <c r="DB13" s="51" t="s">
        <v>566</v>
      </c>
      <c r="DC13" s="51" t="s">
        <v>567</v>
      </c>
      <c r="DD13" s="51" t="s">
        <v>571</v>
      </c>
      <c r="DE13" s="51" t="s">
        <v>1109</v>
      </c>
      <c r="DF13" s="51" t="s">
        <v>1110</v>
      </c>
      <c r="DG13" s="51" t="s">
        <v>575</v>
      </c>
      <c r="DH13" s="51" t="s">
        <v>576</v>
      </c>
      <c r="DI13" s="51" t="s">
        <v>1112</v>
      </c>
      <c r="DJ13" s="51" t="s">
        <v>1113</v>
      </c>
      <c r="DK13" s="51" t="s">
        <v>572</v>
      </c>
      <c r="DL13" s="51" t="s">
        <v>1114</v>
      </c>
      <c r="DM13" s="51" t="s">
        <v>573</v>
      </c>
      <c r="DN13" s="51" t="s">
        <v>1116</v>
      </c>
      <c r="DO13" s="51" t="s">
        <v>1117</v>
      </c>
      <c r="DP13" s="51" t="s">
        <v>574</v>
      </c>
      <c r="DQ13" s="51" t="s">
        <v>1118</v>
      </c>
      <c r="DR13" s="51" t="s">
        <v>1119</v>
      </c>
      <c r="DS13" s="51" t="s">
        <v>1120</v>
      </c>
      <c r="DT13" s="51" t="s">
        <v>1121</v>
      </c>
      <c r="DU13" s="51" t="s">
        <v>1122</v>
      </c>
      <c r="DV13" s="51" t="s">
        <v>1124</v>
      </c>
      <c r="DW13" s="51" t="s">
        <v>1125</v>
      </c>
      <c r="DX13" s="51" t="s">
        <v>1328</v>
      </c>
      <c r="DY13" s="51" t="s">
        <v>1126</v>
      </c>
      <c r="DZ13" s="51" t="s">
        <v>1329</v>
      </c>
      <c r="EA13" s="51" t="s">
        <v>1127</v>
      </c>
      <c r="EB13" s="51" t="s">
        <v>578</v>
      </c>
      <c r="EC13" s="51" t="s">
        <v>579</v>
      </c>
      <c r="ED13" s="51" t="s">
        <v>1128</v>
      </c>
      <c r="EE13" s="51" t="s">
        <v>405</v>
      </c>
      <c r="EF13" s="51" t="s">
        <v>580</v>
      </c>
      <c r="EG13" s="51"/>
      <c r="EH13" s="51" t="s">
        <v>581</v>
      </c>
      <c r="EI13" s="51" t="s">
        <v>582</v>
      </c>
      <c r="EJ13" s="51" t="s">
        <v>1129</v>
      </c>
      <c r="EK13" s="51" t="s">
        <v>1130</v>
      </c>
      <c r="EL13" s="51" t="s">
        <v>1131</v>
      </c>
      <c r="EM13" s="51" t="s">
        <v>1132</v>
      </c>
      <c r="EN13" s="51" t="s">
        <v>583</v>
      </c>
      <c r="EO13" s="51" t="s">
        <v>584</v>
      </c>
      <c r="EP13" s="51" t="s">
        <v>1134</v>
      </c>
      <c r="EQ13" s="51" t="s">
        <v>585</v>
      </c>
      <c r="ER13" s="51" t="s">
        <v>586</v>
      </c>
      <c r="ES13" s="51" t="s">
        <v>1135</v>
      </c>
      <c r="ET13" s="51" t="s">
        <v>1136</v>
      </c>
      <c r="EU13" s="51" t="s">
        <v>1137</v>
      </c>
      <c r="EV13" s="51" t="s">
        <v>1138</v>
      </c>
      <c r="EW13" s="51" t="s">
        <v>1140</v>
      </c>
      <c r="EX13" s="51" t="s">
        <v>1141</v>
      </c>
      <c r="EY13" s="51" t="s">
        <v>1142</v>
      </c>
      <c r="EZ13" s="51" t="s">
        <v>244</v>
      </c>
      <c r="FA13" s="51" t="s">
        <v>252</v>
      </c>
      <c r="FB13" s="51" t="s">
        <v>245</v>
      </c>
      <c r="FC13" s="51" t="s">
        <v>590</v>
      </c>
      <c r="FD13" s="51" t="s">
        <v>591</v>
      </c>
      <c r="FE13" s="51" t="s">
        <v>1143</v>
      </c>
      <c r="FF13" s="51" t="s">
        <v>587</v>
      </c>
      <c r="FG13" s="51" t="s">
        <v>588</v>
      </c>
      <c r="FH13" s="51" t="s">
        <v>589</v>
      </c>
      <c r="FI13" s="51" t="s">
        <v>1145</v>
      </c>
      <c r="FJ13" s="51" t="s">
        <v>1146</v>
      </c>
      <c r="FK13" s="51" t="s">
        <v>1147</v>
      </c>
      <c r="FL13" s="51" t="s">
        <v>592</v>
      </c>
      <c r="FM13" s="51" t="s">
        <v>593</v>
      </c>
      <c r="FN13" s="51" t="s">
        <v>594</v>
      </c>
      <c r="FO13" s="51" t="s">
        <v>1149</v>
      </c>
      <c r="FP13" s="51" t="s">
        <v>1150</v>
      </c>
      <c r="FQ13" s="51" t="s">
        <v>1151</v>
      </c>
      <c r="FR13" s="51" t="s">
        <v>595</v>
      </c>
      <c r="FS13" s="51" t="s">
        <v>596</v>
      </c>
      <c r="FT13" s="51" t="s">
        <v>597</v>
      </c>
      <c r="FU13" s="51" t="s">
        <v>598</v>
      </c>
      <c r="FV13" s="51" t="s">
        <v>366</v>
      </c>
      <c r="FW13" s="51" t="s">
        <v>599</v>
      </c>
      <c r="FX13" s="51" t="s">
        <v>600</v>
      </c>
      <c r="FY13" s="51" t="s">
        <v>1152</v>
      </c>
      <c r="FZ13" s="51" t="s">
        <v>1153</v>
      </c>
      <c r="GA13" s="51" t="s">
        <v>622</v>
      </c>
      <c r="GB13" s="51" t="s">
        <v>623</v>
      </c>
      <c r="GC13" s="51" t="s">
        <v>624</v>
      </c>
      <c r="GD13" s="51"/>
      <c r="GE13" s="51" t="s">
        <v>1155</v>
      </c>
      <c r="GF13" s="51" t="s">
        <v>1156</v>
      </c>
      <c r="GG13" s="51" t="s">
        <v>629</v>
      </c>
      <c r="GH13" s="51" t="s">
        <v>1157</v>
      </c>
      <c r="GI13" s="51" t="s">
        <v>1158</v>
      </c>
      <c r="GJ13" s="51" t="s">
        <v>1160</v>
      </c>
      <c r="GK13" s="51" t="s">
        <v>1161</v>
      </c>
      <c r="GL13" s="51" t="s">
        <v>1162</v>
      </c>
      <c r="GM13" s="51" t="s">
        <v>630</v>
      </c>
      <c r="GN13" s="51" t="s">
        <v>631</v>
      </c>
      <c r="GO13" s="51" t="s">
        <v>632</v>
      </c>
      <c r="GP13" s="51" t="s">
        <v>1164</v>
      </c>
      <c r="GQ13" s="51" t="s">
        <v>1165</v>
      </c>
      <c r="GR13" s="51" t="s">
        <v>1166</v>
      </c>
    </row>
    <row r="14" spans="1:200" ht="15.75">
      <c r="A14" s="52">
        <v>1</v>
      </c>
      <c r="B14" s="14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 t="s">
        <v>1391</v>
      </c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5.75">
      <c r="A15" s="2">
        <v>2</v>
      </c>
      <c r="B15" s="1" t="s">
        <v>1392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1393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 t="s">
        <v>1391</v>
      </c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1394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>
      <c r="A18" s="2">
        <v>5</v>
      </c>
      <c r="B18" s="1" t="s">
        <v>1395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>
      <c r="A19" s="2">
        <v>6</v>
      </c>
      <c r="B19" s="1" t="s">
        <v>1396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75">
      <c r="A20" s="2">
        <v>7</v>
      </c>
      <c r="B20" s="1" t="s">
        <v>1397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ht="15.75">
      <c r="A21" s="48">
        <v>8</v>
      </c>
      <c r="B21" s="53" t="s">
        <v>1398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/>
      <c r="EV21" s="4">
        <v>1</v>
      </c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/>
      <c r="FN21" s="4">
        <v>1</v>
      </c>
      <c r="FO21" s="4"/>
      <c r="FP21" s="4"/>
      <c r="FQ21" s="4">
        <v>1</v>
      </c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</row>
    <row r="22" spans="1:200" ht="15.75">
      <c r="A22" s="48">
        <v>9</v>
      </c>
      <c r="B22" s="53" t="s">
        <v>1399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/>
      <c r="FN22" s="4">
        <v>1</v>
      </c>
      <c r="FO22" s="4"/>
      <c r="FP22" s="4"/>
      <c r="FQ22" s="4">
        <v>1</v>
      </c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5.75">
      <c r="A23" s="48">
        <v>10</v>
      </c>
      <c r="B23" s="53" t="s">
        <v>1400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/>
      <c r="DU23" s="4">
        <v>1</v>
      </c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/>
      <c r="FW23" s="4">
        <v>1</v>
      </c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ht="15.75">
      <c r="A24" s="48">
        <v>11</v>
      </c>
      <c r="B24" s="53" t="s">
        <v>1401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 t="s">
        <v>1391</v>
      </c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/>
      <c r="FT24" s="4">
        <v>1</v>
      </c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ht="15.75">
      <c r="A25" s="48">
        <v>12</v>
      </c>
      <c r="B25" s="53" t="s">
        <v>1402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</row>
    <row r="26" spans="1:200" ht="15.75">
      <c r="A26" s="48">
        <v>13</v>
      </c>
      <c r="B26" s="53" t="s">
        <v>1403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>
        <v>1</v>
      </c>
      <c r="BF26" s="4"/>
      <c r="BG26" s="4"/>
      <c r="BH26" s="4"/>
      <c r="BI26" s="4"/>
      <c r="BJ26" s="4">
        <v>1</v>
      </c>
      <c r="BK26" s="4"/>
      <c r="BL26" s="4"/>
      <c r="BM26" s="4">
        <v>1</v>
      </c>
      <c r="BN26" s="4">
        <v>1</v>
      </c>
      <c r="BO26" s="4"/>
      <c r="BP26" s="4"/>
      <c r="BQ26" s="4">
        <v>1</v>
      </c>
      <c r="BR26" s="4"/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/>
      <c r="EY26" s="4">
        <v>1</v>
      </c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/>
      <c r="FK26" s="4">
        <v>1</v>
      </c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</row>
    <row r="27" spans="1:200" ht="15.75">
      <c r="A27" s="48">
        <v>14</v>
      </c>
      <c r="B27" s="53" t="s">
        <v>1404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/>
      <c r="CB27" s="4">
        <v>1</v>
      </c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/>
      <c r="CN27" s="4">
        <v>1</v>
      </c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ht="15.75">
      <c r="A28" s="48">
        <v>15</v>
      </c>
      <c r="B28" s="53" t="s">
        <v>1405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>
        <v>1</v>
      </c>
      <c r="AK28" s="4"/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/>
      <c r="CH28" s="4">
        <v>1</v>
      </c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ht="15.75">
      <c r="A29" s="48">
        <v>16</v>
      </c>
      <c r="B29" s="53" t="s">
        <v>1406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/>
      <c r="CT29" s="4">
        <v>1</v>
      </c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/>
      <c r="FB29" s="4">
        <v>1</v>
      </c>
      <c r="FC29" s="4"/>
      <c r="FD29" s="4"/>
      <c r="FE29" s="4">
        <v>1</v>
      </c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>
        <v>1</v>
      </c>
      <c r="GQ29" s="4"/>
      <c r="GR29" s="4"/>
    </row>
    <row r="30" spans="1:200" ht="15.75">
      <c r="A30" s="48">
        <v>17</v>
      </c>
      <c r="B30" s="53" t="s">
        <v>1407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/>
      <c r="BS30" s="4">
        <v>1</v>
      </c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/>
      <c r="CK30" s="4">
        <v>1</v>
      </c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/>
      <c r="EG30" s="4">
        <v>1</v>
      </c>
      <c r="EH30" s="4"/>
      <c r="EI30" s="4"/>
      <c r="EJ30" s="4">
        <v>1</v>
      </c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/>
      <c r="EV30" s="4">
        <v>1</v>
      </c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>
        <v>1</v>
      </c>
      <c r="GN30" s="4"/>
      <c r="GO30" s="4"/>
      <c r="GP30" s="4"/>
      <c r="GQ30" s="4">
        <v>1</v>
      </c>
      <c r="GR30" s="4"/>
    </row>
    <row r="31" spans="1:200" ht="15.75">
      <c r="A31" s="48">
        <v>18</v>
      </c>
      <c r="B31" s="53" t="s">
        <v>1408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/>
      <c r="BS31" s="4">
        <v>1</v>
      </c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/>
      <c r="CK31" s="4">
        <v>1</v>
      </c>
      <c r="CL31" s="4">
        <v>1</v>
      </c>
      <c r="CM31" s="4"/>
      <c r="CN31" s="4"/>
      <c r="CO31" s="4"/>
      <c r="CP31" s="4">
        <v>1</v>
      </c>
      <c r="CQ31" s="4"/>
      <c r="CR31" s="4"/>
      <c r="CS31" s="4"/>
      <c r="CT31" s="4"/>
      <c r="CU31" s="4">
        <v>1</v>
      </c>
      <c r="CV31" s="4"/>
      <c r="CW31" s="4"/>
      <c r="CX31" s="4"/>
      <c r="CY31" s="4"/>
      <c r="CZ31" s="4">
        <v>1</v>
      </c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>
        <v>1</v>
      </c>
      <c r="EF31" s="4"/>
      <c r="EG31" s="4"/>
      <c r="EH31" s="4"/>
      <c r="EI31" s="4"/>
      <c r="EJ31" s="4">
        <v>1</v>
      </c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>
        <v>1</v>
      </c>
      <c r="GH31" s="4"/>
      <c r="GI31" s="4"/>
      <c r="GJ31" s="4">
        <v>1</v>
      </c>
      <c r="GK31" s="4"/>
      <c r="GL31" s="4"/>
      <c r="GM31" s="4"/>
      <c r="GN31" s="4"/>
      <c r="GO31" s="4">
        <v>1</v>
      </c>
      <c r="GP31" s="4"/>
      <c r="GQ31" s="4">
        <v>1</v>
      </c>
      <c r="GR31" s="4"/>
    </row>
    <row r="32" spans="1:200" ht="15.75">
      <c r="A32" s="48">
        <v>19</v>
      </c>
      <c r="B32" s="53" t="s">
        <v>1409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/>
      <c r="AO32" s="4">
        <v>1</v>
      </c>
      <c r="AP32" s="4"/>
      <c r="AQ32" s="4"/>
      <c r="AR32" s="4">
        <v>1</v>
      </c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/>
      <c r="BG32" s="4">
        <v>1</v>
      </c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/>
      <c r="FK32" s="4">
        <v>1</v>
      </c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ht="15.75">
      <c r="A33" s="48">
        <v>20</v>
      </c>
      <c r="B33" s="53" t="s">
        <v>1410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/>
      <c r="AX33" s="4">
        <v>1</v>
      </c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/>
      <c r="BP33" s="4">
        <v>1</v>
      </c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/>
      <c r="CB33" s="4">
        <v>1</v>
      </c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/>
      <c r="DI33" s="4">
        <v>1</v>
      </c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ht="15.75">
      <c r="A34" s="48">
        <v>21</v>
      </c>
      <c r="B34" s="53" t="s">
        <v>1411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/>
      <c r="BP34" s="4">
        <v>1</v>
      </c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  <c r="FL34" s="4">
        <v>1</v>
      </c>
      <c r="FM34" s="4"/>
      <c r="FN34" s="4"/>
      <c r="FO34" s="4"/>
      <c r="FP34" s="4"/>
      <c r="FQ34" s="4">
        <v>1</v>
      </c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ht="15.75">
      <c r="A35" s="48">
        <v>22</v>
      </c>
      <c r="B35" s="53" t="s">
        <v>1412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/>
      <c r="DC35" s="4">
        <v>1</v>
      </c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</row>
    <row r="36" spans="1:200" ht="15.75">
      <c r="A36" s="48">
        <v>23</v>
      </c>
      <c r="B36" s="53" t="s">
        <v>1413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/>
      <c r="BY36" s="4">
        <v>1</v>
      </c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>
        <v>1</v>
      </c>
      <c r="EM36" s="4"/>
      <c r="EN36" s="4"/>
      <c r="EO36" s="4">
        <v>1</v>
      </c>
      <c r="EP36" s="4"/>
      <c r="EQ36" s="4"/>
      <c r="ER36" s="4"/>
      <c r="ES36" s="4">
        <v>1</v>
      </c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/>
      <c r="GK36" s="4">
        <v>1</v>
      </c>
      <c r="GL36" s="4"/>
      <c r="GM36" s="4">
        <v>1</v>
      </c>
      <c r="GN36" s="4"/>
      <c r="GO36" s="4"/>
      <c r="GP36" s="4">
        <v>1</v>
      </c>
      <c r="GQ36" s="4"/>
      <c r="GR36" s="4"/>
    </row>
    <row r="37" spans="1:200" ht="15.75">
      <c r="A37" s="48">
        <v>24</v>
      </c>
      <c r="B37" s="53" t="s">
        <v>1414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>
        <v>1</v>
      </c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/>
      <c r="AU37" s="4">
        <v>1</v>
      </c>
      <c r="AV37" s="4"/>
      <c r="AW37" s="4">
        <v>1</v>
      </c>
      <c r="AX37" s="4"/>
      <c r="AY37" s="4"/>
      <c r="AZ37" s="4">
        <v>1</v>
      </c>
      <c r="BA37" s="4"/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>
        <v>1</v>
      </c>
      <c r="CH37" s="4"/>
      <c r="CI37" s="4">
        <v>1</v>
      </c>
      <c r="CJ37" s="4"/>
      <c r="CK37" s="4"/>
      <c r="CL37" s="4"/>
      <c r="CM37" s="4">
        <v>1</v>
      </c>
      <c r="CN37" s="4"/>
      <c r="CO37" s="4"/>
      <c r="CP37" s="4"/>
      <c r="CQ37" s="4">
        <v>1</v>
      </c>
      <c r="CR37" s="4">
        <v>1</v>
      </c>
      <c r="CS37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/>
      <c r="EY37" s="4">
        <v>1</v>
      </c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</row>
    <row r="38" spans="1:200" ht="15.75">
      <c r="A38" s="48">
        <v>25</v>
      </c>
      <c r="B38" s="53" t="s">
        <v>1415</v>
      </c>
      <c r="C38" s="4">
        <v>1</v>
      </c>
      <c r="D38" s="4"/>
      <c r="E38" s="4"/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>
        <v>1</v>
      </c>
      <c r="AI38" s="4"/>
      <c r="AJ38" s="4"/>
      <c r="AK38" s="4"/>
      <c r="AL38" s="4">
        <v>1</v>
      </c>
      <c r="AM38" s="4"/>
      <c r="AN38" s="4">
        <v>1</v>
      </c>
      <c r="AO38" s="4"/>
      <c r="AP38" s="4"/>
      <c r="AQ38" s="4">
        <v>1</v>
      </c>
      <c r="AR38" s="4"/>
      <c r="AS38" s="4"/>
      <c r="AT38" s="4"/>
      <c r="AU38" s="4">
        <v>1</v>
      </c>
      <c r="AV38" s="4"/>
      <c r="AW38" s="4">
        <v>1</v>
      </c>
      <c r="AX38" s="4"/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>
        <v>1</v>
      </c>
      <c r="BS38" s="4"/>
      <c r="BT38" s="4"/>
      <c r="BU38" s="4">
        <v>1</v>
      </c>
      <c r="BV38" s="4"/>
      <c r="BW38" s="4"/>
      <c r="BX38" s="4"/>
      <c r="BY38" s="4">
        <v>1</v>
      </c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/>
      <c r="CK38" s="4">
        <v>1</v>
      </c>
      <c r="CL38" s="4"/>
      <c r="CM38" s="4">
        <v>1</v>
      </c>
      <c r="CN38" s="4"/>
      <c r="CO38" s="4"/>
      <c r="CP38" s="4">
        <v>1</v>
      </c>
      <c r="CQ38" s="4"/>
      <c r="CR38" s="4"/>
      <c r="CS38">
        <v>1</v>
      </c>
      <c r="CT38" s="4"/>
      <c r="CU38" s="4"/>
      <c r="CV38" s="4"/>
      <c r="CW38" s="4">
        <v>1</v>
      </c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>
        <v>1</v>
      </c>
      <c r="EI38" s="4"/>
      <c r="EJ38" s="4"/>
      <c r="EK38" s="4"/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/>
      <c r="EY38" s="4">
        <v>1</v>
      </c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>
      <c r="A39" s="81" t="s">
        <v>278</v>
      </c>
      <c r="B39" s="82"/>
      <c r="C39" s="48">
        <f>SUM(C14:C38)</f>
        <v>21</v>
      </c>
      <c r="D39" s="48">
        <f t="shared" ref="D39:BO39" si="0">SUM(D14:D38)</f>
        <v>2</v>
      </c>
      <c r="E39" s="48">
        <f t="shared" si="0"/>
        <v>2</v>
      </c>
      <c r="F39" s="48">
        <f t="shared" si="0"/>
        <v>20</v>
      </c>
      <c r="G39" s="48">
        <f t="shared" si="0"/>
        <v>2</v>
      </c>
      <c r="H39" s="48">
        <f t="shared" si="0"/>
        <v>3</v>
      </c>
      <c r="I39" s="48">
        <f t="shared" si="0"/>
        <v>19</v>
      </c>
      <c r="J39" s="48">
        <f t="shared" si="0"/>
        <v>4</v>
      </c>
      <c r="K39" s="48">
        <f t="shared" si="0"/>
        <v>2</v>
      </c>
      <c r="L39" s="48">
        <f t="shared" si="0"/>
        <v>20</v>
      </c>
      <c r="M39" s="48">
        <f t="shared" si="0"/>
        <v>2</v>
      </c>
      <c r="N39" s="48">
        <f t="shared" si="0"/>
        <v>3</v>
      </c>
      <c r="O39" s="48">
        <f t="shared" si="0"/>
        <v>18</v>
      </c>
      <c r="P39" s="48">
        <f t="shared" si="0"/>
        <v>4</v>
      </c>
      <c r="Q39" s="48">
        <f t="shared" si="0"/>
        <v>3</v>
      </c>
      <c r="R39" s="48">
        <f t="shared" si="0"/>
        <v>19</v>
      </c>
      <c r="S39" s="48">
        <f t="shared" si="0"/>
        <v>3</v>
      </c>
      <c r="T39" s="48">
        <f t="shared" si="0"/>
        <v>3</v>
      </c>
      <c r="U39" s="48">
        <f t="shared" si="0"/>
        <v>19</v>
      </c>
      <c r="V39" s="48">
        <f t="shared" si="0"/>
        <v>3</v>
      </c>
      <c r="W39" s="48">
        <f t="shared" si="0"/>
        <v>3</v>
      </c>
      <c r="X39" s="48">
        <f t="shared" si="0"/>
        <v>19</v>
      </c>
      <c r="Y39" s="48">
        <f t="shared" si="0"/>
        <v>3</v>
      </c>
      <c r="Z39" s="48">
        <f t="shared" si="0"/>
        <v>3</v>
      </c>
      <c r="AA39" s="48">
        <f t="shared" si="0"/>
        <v>19</v>
      </c>
      <c r="AB39" s="48">
        <f t="shared" si="0"/>
        <v>3</v>
      </c>
      <c r="AC39" s="48">
        <f t="shared" si="0"/>
        <v>3</v>
      </c>
      <c r="AD39" s="48">
        <f t="shared" si="0"/>
        <v>19</v>
      </c>
      <c r="AE39" s="48">
        <f t="shared" si="0"/>
        <v>3</v>
      </c>
      <c r="AF39" s="48">
        <f t="shared" si="0"/>
        <v>3</v>
      </c>
      <c r="AG39" s="48">
        <f t="shared" si="0"/>
        <v>19</v>
      </c>
      <c r="AH39" s="48">
        <f t="shared" si="0"/>
        <v>3</v>
      </c>
      <c r="AI39" s="48">
        <f t="shared" si="0"/>
        <v>3</v>
      </c>
      <c r="AJ39" s="48">
        <f t="shared" si="0"/>
        <v>19</v>
      </c>
      <c r="AK39" s="48">
        <f t="shared" si="0"/>
        <v>3</v>
      </c>
      <c r="AL39" s="48">
        <f t="shared" si="0"/>
        <v>3</v>
      </c>
      <c r="AM39" s="48">
        <f t="shared" si="0"/>
        <v>19</v>
      </c>
      <c r="AN39" s="48">
        <f t="shared" si="0"/>
        <v>3</v>
      </c>
      <c r="AO39" s="48">
        <f t="shared" si="0"/>
        <v>3</v>
      </c>
      <c r="AP39" s="48">
        <f t="shared" si="0"/>
        <v>19</v>
      </c>
      <c r="AQ39" s="48">
        <f t="shared" si="0"/>
        <v>3</v>
      </c>
      <c r="AR39" s="48">
        <f t="shared" si="0"/>
        <v>3</v>
      </c>
      <c r="AS39" s="48">
        <f t="shared" si="0"/>
        <v>19</v>
      </c>
      <c r="AT39" s="48">
        <f t="shared" si="0"/>
        <v>3</v>
      </c>
      <c r="AU39" s="48">
        <f t="shared" si="0"/>
        <v>3</v>
      </c>
      <c r="AV39" s="48">
        <f t="shared" si="0"/>
        <v>19</v>
      </c>
      <c r="AW39" s="48">
        <f t="shared" si="0"/>
        <v>3</v>
      </c>
      <c r="AX39" s="48">
        <f t="shared" si="0"/>
        <v>3</v>
      </c>
      <c r="AY39" s="48">
        <f t="shared" si="0"/>
        <v>19</v>
      </c>
      <c r="AZ39" s="48">
        <f t="shared" si="0"/>
        <v>3</v>
      </c>
      <c r="BA39" s="48">
        <f t="shared" si="0"/>
        <v>3</v>
      </c>
      <c r="BB39" s="48">
        <f t="shared" si="0"/>
        <v>19</v>
      </c>
      <c r="BC39" s="48">
        <f t="shared" si="0"/>
        <v>3</v>
      </c>
      <c r="BD39" s="48">
        <f t="shared" si="0"/>
        <v>3</v>
      </c>
      <c r="BE39" s="48">
        <f t="shared" si="0"/>
        <v>19</v>
      </c>
      <c r="BF39" s="48">
        <f t="shared" si="0"/>
        <v>3</v>
      </c>
      <c r="BG39" s="48">
        <f t="shared" si="0"/>
        <v>3</v>
      </c>
      <c r="BH39" s="48">
        <f t="shared" si="0"/>
        <v>19</v>
      </c>
      <c r="BI39" s="48">
        <f t="shared" si="0"/>
        <v>3</v>
      </c>
      <c r="BJ39" s="48">
        <f t="shared" si="0"/>
        <v>3</v>
      </c>
      <c r="BK39" s="48">
        <f t="shared" si="0"/>
        <v>19</v>
      </c>
      <c r="BL39" s="48">
        <f t="shared" si="0"/>
        <v>3</v>
      </c>
      <c r="BM39" s="48">
        <f t="shared" si="0"/>
        <v>3</v>
      </c>
      <c r="BN39" s="48">
        <f t="shared" si="0"/>
        <v>19</v>
      </c>
      <c r="BO39" s="48">
        <f t="shared" si="0"/>
        <v>3</v>
      </c>
      <c r="BP39" s="48">
        <f t="shared" ref="BP39:EA39" si="1">SUM(BP14:BP38)</f>
        <v>3</v>
      </c>
      <c r="BQ39" s="48">
        <f t="shared" si="1"/>
        <v>19</v>
      </c>
      <c r="BR39" s="48">
        <f t="shared" si="1"/>
        <v>3</v>
      </c>
      <c r="BS39" s="48">
        <f t="shared" si="1"/>
        <v>3</v>
      </c>
      <c r="BT39" s="48">
        <f t="shared" si="1"/>
        <v>19</v>
      </c>
      <c r="BU39" s="48">
        <v>3</v>
      </c>
      <c r="BV39" s="48">
        <f t="shared" si="1"/>
        <v>3</v>
      </c>
      <c r="BW39" s="48">
        <f t="shared" si="1"/>
        <v>19</v>
      </c>
      <c r="BX39" s="48">
        <f t="shared" si="1"/>
        <v>3</v>
      </c>
      <c r="BY39" s="48">
        <f t="shared" si="1"/>
        <v>3</v>
      </c>
      <c r="BZ39" s="48">
        <f t="shared" si="1"/>
        <v>19</v>
      </c>
      <c r="CA39" s="48">
        <f t="shared" si="1"/>
        <v>3</v>
      </c>
      <c r="CB39" s="48">
        <f t="shared" si="1"/>
        <v>3</v>
      </c>
      <c r="CC39" s="48">
        <f t="shared" si="1"/>
        <v>20</v>
      </c>
      <c r="CD39" s="48">
        <f t="shared" si="1"/>
        <v>3</v>
      </c>
      <c r="CE39" s="48">
        <f t="shared" si="1"/>
        <v>2</v>
      </c>
      <c r="CF39" s="48">
        <f t="shared" si="1"/>
        <v>20</v>
      </c>
      <c r="CG39" s="48">
        <v>3</v>
      </c>
      <c r="CH39" s="48">
        <f t="shared" si="1"/>
        <v>2</v>
      </c>
      <c r="CI39" s="48">
        <f t="shared" si="1"/>
        <v>19</v>
      </c>
      <c r="CJ39" s="48">
        <f t="shared" si="1"/>
        <v>3</v>
      </c>
      <c r="CK39" s="48">
        <f t="shared" si="1"/>
        <v>3</v>
      </c>
      <c r="CL39" s="48">
        <f t="shared" si="1"/>
        <v>20</v>
      </c>
      <c r="CM39" s="48">
        <f t="shared" si="1"/>
        <v>3</v>
      </c>
      <c r="CN39" s="48">
        <f t="shared" si="1"/>
        <v>2</v>
      </c>
      <c r="CO39" s="48">
        <f t="shared" si="1"/>
        <v>20</v>
      </c>
      <c r="CP39" s="48">
        <f t="shared" si="1"/>
        <v>4</v>
      </c>
      <c r="CQ39" s="48">
        <f t="shared" si="1"/>
        <v>1</v>
      </c>
      <c r="CR39" s="48">
        <f t="shared" si="1"/>
        <v>20</v>
      </c>
      <c r="CS39" s="48">
        <v>4</v>
      </c>
      <c r="CT39" s="48">
        <v>1</v>
      </c>
      <c r="CU39" s="48">
        <v>19</v>
      </c>
      <c r="CV39" s="48">
        <v>3</v>
      </c>
      <c r="CW39" s="48">
        <f t="shared" si="1"/>
        <v>3</v>
      </c>
      <c r="CX39" s="48">
        <f t="shared" si="1"/>
        <v>18</v>
      </c>
      <c r="CY39" s="48">
        <f t="shared" si="1"/>
        <v>4</v>
      </c>
      <c r="CZ39" s="48">
        <f t="shared" si="1"/>
        <v>3</v>
      </c>
      <c r="DA39" s="48">
        <f t="shared" si="1"/>
        <v>19</v>
      </c>
      <c r="DB39" s="48">
        <f t="shared" si="1"/>
        <v>4</v>
      </c>
      <c r="DC39" s="48">
        <f t="shared" si="1"/>
        <v>2</v>
      </c>
      <c r="DD39" s="48">
        <f t="shared" si="1"/>
        <v>17</v>
      </c>
      <c r="DE39" s="48">
        <f t="shared" si="1"/>
        <v>4</v>
      </c>
      <c r="DF39" s="48">
        <f t="shared" si="1"/>
        <v>4</v>
      </c>
      <c r="DG39" s="48">
        <f t="shared" si="1"/>
        <v>18</v>
      </c>
      <c r="DH39" s="48">
        <f t="shared" si="1"/>
        <v>3</v>
      </c>
      <c r="DI39" s="48">
        <f t="shared" si="1"/>
        <v>3</v>
      </c>
      <c r="DJ39" s="48">
        <f t="shared" si="1"/>
        <v>18</v>
      </c>
      <c r="DK39" s="48">
        <f t="shared" si="1"/>
        <v>4</v>
      </c>
      <c r="DL39" s="48">
        <f t="shared" si="1"/>
        <v>3</v>
      </c>
      <c r="DM39" s="48">
        <f t="shared" si="1"/>
        <v>19</v>
      </c>
      <c r="DN39" s="48">
        <f t="shared" si="1"/>
        <v>4</v>
      </c>
      <c r="DO39" s="48">
        <f t="shared" si="1"/>
        <v>2</v>
      </c>
      <c r="DP39" s="48">
        <f t="shared" si="1"/>
        <v>19</v>
      </c>
      <c r="DQ39" s="48">
        <f t="shared" si="1"/>
        <v>3</v>
      </c>
      <c r="DR39" s="48">
        <f t="shared" si="1"/>
        <v>3</v>
      </c>
      <c r="DS39" s="48">
        <f t="shared" si="1"/>
        <v>19</v>
      </c>
      <c r="DT39" s="48">
        <f t="shared" si="1"/>
        <v>4</v>
      </c>
      <c r="DU39" s="48">
        <f t="shared" si="1"/>
        <v>2</v>
      </c>
      <c r="DV39" s="48">
        <f t="shared" si="1"/>
        <v>19</v>
      </c>
      <c r="DW39" s="48">
        <v>4</v>
      </c>
      <c r="DX39" s="48">
        <f t="shared" si="1"/>
        <v>2</v>
      </c>
      <c r="DY39" s="48">
        <f t="shared" si="1"/>
        <v>19</v>
      </c>
      <c r="DZ39" s="48">
        <f t="shared" si="1"/>
        <v>4</v>
      </c>
      <c r="EA39" s="48">
        <f t="shared" si="1"/>
        <v>2</v>
      </c>
      <c r="EB39" s="48">
        <f t="shared" ref="EB39:GM39" si="2">SUM(EB14:EB38)</f>
        <v>19</v>
      </c>
      <c r="EC39" s="48">
        <f t="shared" si="2"/>
        <v>4</v>
      </c>
      <c r="ED39" s="48">
        <f t="shared" si="2"/>
        <v>2</v>
      </c>
      <c r="EE39" s="48">
        <f t="shared" si="2"/>
        <v>18</v>
      </c>
      <c r="EF39" s="48">
        <f t="shared" si="2"/>
        <v>4</v>
      </c>
      <c r="EG39" s="48">
        <f t="shared" si="2"/>
        <v>3</v>
      </c>
      <c r="EH39" s="48">
        <f t="shared" si="2"/>
        <v>20</v>
      </c>
      <c r="EI39" s="48">
        <f t="shared" si="2"/>
        <v>3</v>
      </c>
      <c r="EJ39" s="48">
        <f t="shared" si="2"/>
        <v>2</v>
      </c>
      <c r="EK39" s="48">
        <f t="shared" si="2"/>
        <v>19</v>
      </c>
      <c r="EL39" s="48">
        <f t="shared" si="2"/>
        <v>4</v>
      </c>
      <c r="EM39" s="48">
        <f t="shared" si="2"/>
        <v>2</v>
      </c>
      <c r="EN39" s="48">
        <f t="shared" si="2"/>
        <v>17</v>
      </c>
      <c r="EO39" s="48">
        <f t="shared" si="2"/>
        <v>6</v>
      </c>
      <c r="EP39" s="48">
        <f t="shared" si="2"/>
        <v>2</v>
      </c>
      <c r="EQ39" s="48">
        <f t="shared" si="2"/>
        <v>18</v>
      </c>
      <c r="ER39" s="48">
        <f t="shared" si="2"/>
        <v>5</v>
      </c>
      <c r="ES39" s="48">
        <f t="shared" si="2"/>
        <v>3</v>
      </c>
      <c r="ET39" s="48">
        <f t="shared" si="2"/>
        <v>18</v>
      </c>
      <c r="EU39" s="48">
        <f t="shared" si="2"/>
        <v>4</v>
      </c>
      <c r="EV39" s="48">
        <f t="shared" si="2"/>
        <v>3</v>
      </c>
      <c r="EW39" s="48">
        <f t="shared" si="2"/>
        <v>17</v>
      </c>
      <c r="EX39" s="48">
        <f t="shared" si="2"/>
        <v>4</v>
      </c>
      <c r="EY39" s="48">
        <f t="shared" si="2"/>
        <v>4</v>
      </c>
      <c r="EZ39" s="48">
        <f t="shared" si="2"/>
        <v>19</v>
      </c>
      <c r="FA39" s="48">
        <f t="shared" si="2"/>
        <v>4</v>
      </c>
      <c r="FB39" s="48">
        <f t="shared" si="2"/>
        <v>2</v>
      </c>
      <c r="FC39" s="48">
        <f t="shared" si="2"/>
        <v>19</v>
      </c>
      <c r="FD39" s="48">
        <f t="shared" si="2"/>
        <v>4</v>
      </c>
      <c r="FE39" s="48">
        <f t="shared" si="2"/>
        <v>2</v>
      </c>
      <c r="FF39" s="48">
        <f t="shared" si="2"/>
        <v>17</v>
      </c>
      <c r="FG39" s="48">
        <f t="shared" si="2"/>
        <v>6</v>
      </c>
      <c r="FH39" s="48">
        <f t="shared" si="2"/>
        <v>2</v>
      </c>
      <c r="FI39" s="48">
        <f t="shared" si="2"/>
        <v>17</v>
      </c>
      <c r="FJ39" s="48">
        <f t="shared" si="2"/>
        <v>5</v>
      </c>
      <c r="FK39" s="48">
        <f t="shared" si="2"/>
        <v>3</v>
      </c>
      <c r="FL39" s="48">
        <f t="shared" si="2"/>
        <v>19</v>
      </c>
      <c r="FM39" s="48">
        <f t="shared" si="2"/>
        <v>4</v>
      </c>
      <c r="FN39" s="48">
        <f t="shared" si="2"/>
        <v>2</v>
      </c>
      <c r="FO39" s="48">
        <f t="shared" si="2"/>
        <v>18</v>
      </c>
      <c r="FP39" s="48">
        <f t="shared" si="2"/>
        <v>4</v>
      </c>
      <c r="FQ39" s="48">
        <f t="shared" si="2"/>
        <v>3</v>
      </c>
      <c r="FR39" s="48">
        <f t="shared" si="2"/>
        <v>18</v>
      </c>
      <c r="FS39" s="48">
        <f t="shared" si="2"/>
        <v>4</v>
      </c>
      <c r="FT39" s="48">
        <f t="shared" si="2"/>
        <v>3</v>
      </c>
      <c r="FU39" s="48">
        <f t="shared" si="2"/>
        <v>18</v>
      </c>
      <c r="FV39" s="48">
        <f t="shared" si="2"/>
        <v>4</v>
      </c>
      <c r="FW39" s="48">
        <f t="shared" si="2"/>
        <v>3</v>
      </c>
      <c r="FX39" s="48">
        <f t="shared" si="2"/>
        <v>18</v>
      </c>
      <c r="FY39" s="48">
        <f t="shared" si="2"/>
        <v>4</v>
      </c>
      <c r="FZ39" s="48">
        <f t="shared" si="2"/>
        <v>3</v>
      </c>
      <c r="GA39" s="48">
        <f t="shared" si="2"/>
        <v>15</v>
      </c>
      <c r="GB39" s="48">
        <f t="shared" si="2"/>
        <v>6</v>
      </c>
      <c r="GC39" s="48">
        <f t="shared" si="2"/>
        <v>4</v>
      </c>
      <c r="GD39" s="48">
        <f t="shared" si="2"/>
        <v>15</v>
      </c>
      <c r="GE39" s="48">
        <f t="shared" si="2"/>
        <v>6</v>
      </c>
      <c r="GF39" s="48">
        <f t="shared" si="2"/>
        <v>4</v>
      </c>
      <c r="GG39" s="48">
        <f t="shared" si="2"/>
        <v>15</v>
      </c>
      <c r="GH39" s="48">
        <f t="shared" si="2"/>
        <v>6</v>
      </c>
      <c r="GI39" s="48">
        <f t="shared" si="2"/>
        <v>4</v>
      </c>
      <c r="GJ39" s="48">
        <f t="shared" si="2"/>
        <v>16</v>
      </c>
      <c r="GK39" s="48">
        <f t="shared" si="2"/>
        <v>5</v>
      </c>
      <c r="GL39" s="48">
        <f t="shared" si="2"/>
        <v>4</v>
      </c>
      <c r="GM39" s="48">
        <f t="shared" si="2"/>
        <v>15</v>
      </c>
      <c r="GN39" s="48">
        <f t="shared" ref="GN39:GR39" si="3">SUM(GN14:GN38)</f>
        <v>6</v>
      </c>
      <c r="GO39" s="48">
        <f t="shared" si="3"/>
        <v>4</v>
      </c>
      <c r="GP39" s="48">
        <f t="shared" si="3"/>
        <v>15</v>
      </c>
      <c r="GQ39" s="48">
        <f t="shared" si="3"/>
        <v>6</v>
      </c>
      <c r="GR39" s="48">
        <f t="shared" si="3"/>
        <v>4</v>
      </c>
    </row>
    <row r="40" spans="1:200" ht="37.5" customHeight="1">
      <c r="A40" s="83" t="s">
        <v>845</v>
      </c>
      <c r="B40" s="84"/>
      <c r="C40" s="11">
        <f>C39/25%</f>
        <v>84</v>
      </c>
      <c r="D40" s="11">
        <f t="shared" ref="D40:BO40" si="4">D39/25%</f>
        <v>8</v>
      </c>
      <c r="E40" s="11">
        <f t="shared" si="4"/>
        <v>8</v>
      </c>
      <c r="F40" s="11">
        <f t="shared" si="4"/>
        <v>80</v>
      </c>
      <c r="G40" s="11">
        <f t="shared" si="4"/>
        <v>8</v>
      </c>
      <c r="H40" s="11">
        <f t="shared" si="4"/>
        <v>12</v>
      </c>
      <c r="I40" s="11">
        <f t="shared" si="4"/>
        <v>76</v>
      </c>
      <c r="J40" s="11">
        <f t="shared" si="4"/>
        <v>16</v>
      </c>
      <c r="K40" s="11">
        <f t="shared" si="4"/>
        <v>8</v>
      </c>
      <c r="L40" s="11">
        <f t="shared" si="4"/>
        <v>80</v>
      </c>
      <c r="M40" s="11">
        <f t="shared" si="4"/>
        <v>8</v>
      </c>
      <c r="N40" s="11">
        <f t="shared" si="4"/>
        <v>12</v>
      </c>
      <c r="O40" s="11">
        <f t="shared" si="4"/>
        <v>72</v>
      </c>
      <c r="P40" s="11">
        <f t="shared" si="4"/>
        <v>16</v>
      </c>
      <c r="Q40" s="11">
        <f t="shared" si="4"/>
        <v>12</v>
      </c>
      <c r="R40" s="11">
        <f>R39/25%</f>
        <v>76</v>
      </c>
      <c r="S40" s="11">
        <f t="shared" si="4"/>
        <v>12</v>
      </c>
      <c r="T40" s="11">
        <f t="shared" si="4"/>
        <v>12</v>
      </c>
      <c r="U40" s="11">
        <f t="shared" si="4"/>
        <v>76</v>
      </c>
      <c r="V40" s="11">
        <f t="shared" si="4"/>
        <v>12</v>
      </c>
      <c r="W40" s="11">
        <f t="shared" si="4"/>
        <v>12</v>
      </c>
      <c r="X40" s="11">
        <f t="shared" si="4"/>
        <v>76</v>
      </c>
      <c r="Y40" s="11">
        <f t="shared" si="4"/>
        <v>12</v>
      </c>
      <c r="Z40" s="11">
        <f t="shared" si="4"/>
        <v>12</v>
      </c>
      <c r="AA40" s="11">
        <f t="shared" si="4"/>
        <v>76</v>
      </c>
      <c r="AB40" s="11">
        <f t="shared" si="4"/>
        <v>12</v>
      </c>
      <c r="AC40" s="11">
        <f t="shared" si="4"/>
        <v>12</v>
      </c>
      <c r="AD40" s="11">
        <f t="shared" si="4"/>
        <v>76</v>
      </c>
      <c r="AE40" s="11">
        <v>12</v>
      </c>
      <c r="AF40" s="11">
        <f t="shared" si="4"/>
        <v>12</v>
      </c>
      <c r="AG40" s="11">
        <f t="shared" si="4"/>
        <v>76</v>
      </c>
      <c r="AH40" s="11">
        <f t="shared" si="4"/>
        <v>12</v>
      </c>
      <c r="AI40" s="11">
        <f t="shared" si="4"/>
        <v>12</v>
      </c>
      <c r="AJ40" s="11">
        <f t="shared" si="4"/>
        <v>76</v>
      </c>
      <c r="AK40" s="11">
        <f t="shared" si="4"/>
        <v>12</v>
      </c>
      <c r="AL40" s="11">
        <f t="shared" si="4"/>
        <v>12</v>
      </c>
      <c r="AM40" s="11">
        <f t="shared" si="4"/>
        <v>76</v>
      </c>
      <c r="AN40" s="11">
        <f t="shared" si="4"/>
        <v>12</v>
      </c>
      <c r="AO40" s="11">
        <f t="shared" si="4"/>
        <v>12</v>
      </c>
      <c r="AP40" s="11">
        <f t="shared" si="4"/>
        <v>76</v>
      </c>
      <c r="AQ40" s="11">
        <f t="shared" si="4"/>
        <v>12</v>
      </c>
      <c r="AR40" s="11">
        <f t="shared" si="4"/>
        <v>12</v>
      </c>
      <c r="AS40" s="11">
        <f t="shared" si="4"/>
        <v>76</v>
      </c>
      <c r="AT40" s="11">
        <f t="shared" si="4"/>
        <v>12</v>
      </c>
      <c r="AU40" s="11">
        <f t="shared" si="4"/>
        <v>12</v>
      </c>
      <c r="AV40" s="11">
        <f t="shared" si="4"/>
        <v>76</v>
      </c>
      <c r="AW40" s="11">
        <f t="shared" si="4"/>
        <v>12</v>
      </c>
      <c r="AX40" s="11">
        <f t="shared" si="4"/>
        <v>12</v>
      </c>
      <c r="AY40" s="11">
        <f t="shared" si="4"/>
        <v>76</v>
      </c>
      <c r="AZ40" s="11">
        <f t="shared" si="4"/>
        <v>12</v>
      </c>
      <c r="BA40" s="11">
        <f t="shared" si="4"/>
        <v>12</v>
      </c>
      <c r="BB40" s="11">
        <f t="shared" si="4"/>
        <v>76</v>
      </c>
      <c r="BC40" s="11">
        <f t="shared" si="4"/>
        <v>12</v>
      </c>
      <c r="BD40" s="11">
        <f t="shared" si="4"/>
        <v>12</v>
      </c>
      <c r="BE40" s="11">
        <f t="shared" si="4"/>
        <v>76</v>
      </c>
      <c r="BF40" s="11">
        <f t="shared" si="4"/>
        <v>12</v>
      </c>
      <c r="BG40" s="11">
        <f t="shared" si="4"/>
        <v>12</v>
      </c>
      <c r="BH40" s="11">
        <f t="shared" si="4"/>
        <v>76</v>
      </c>
      <c r="BI40" s="11">
        <f t="shared" si="4"/>
        <v>12</v>
      </c>
      <c r="BJ40" s="11">
        <f t="shared" si="4"/>
        <v>12</v>
      </c>
      <c r="BK40" s="11">
        <f t="shared" si="4"/>
        <v>76</v>
      </c>
      <c r="BL40" s="11">
        <f t="shared" si="4"/>
        <v>12</v>
      </c>
      <c r="BM40" s="11">
        <f t="shared" si="4"/>
        <v>12</v>
      </c>
      <c r="BN40" s="11">
        <f t="shared" si="4"/>
        <v>76</v>
      </c>
      <c r="BO40" s="11">
        <f t="shared" si="4"/>
        <v>12</v>
      </c>
      <c r="BP40" s="11">
        <f t="shared" ref="BP40:EA40" si="5">BP39/25%</f>
        <v>12</v>
      </c>
      <c r="BQ40" s="11">
        <f>BQ39/25%</f>
        <v>76</v>
      </c>
      <c r="BR40" s="11">
        <f t="shared" si="5"/>
        <v>12</v>
      </c>
      <c r="BS40" s="11">
        <f t="shared" si="5"/>
        <v>12</v>
      </c>
      <c r="BT40" s="11">
        <f t="shared" si="5"/>
        <v>76</v>
      </c>
      <c r="BU40" s="11">
        <f t="shared" si="5"/>
        <v>12</v>
      </c>
      <c r="BV40" s="11">
        <f t="shared" si="5"/>
        <v>12</v>
      </c>
      <c r="BW40" s="11">
        <f t="shared" si="5"/>
        <v>76</v>
      </c>
      <c r="BX40" s="11">
        <f t="shared" si="5"/>
        <v>12</v>
      </c>
      <c r="BY40" s="11">
        <f t="shared" si="5"/>
        <v>12</v>
      </c>
      <c r="BZ40" s="11">
        <f t="shared" si="5"/>
        <v>76</v>
      </c>
      <c r="CA40" s="11">
        <f t="shared" si="5"/>
        <v>12</v>
      </c>
      <c r="CB40" s="11">
        <f t="shared" si="5"/>
        <v>12</v>
      </c>
      <c r="CC40" s="11">
        <f t="shared" si="5"/>
        <v>80</v>
      </c>
      <c r="CD40" s="11">
        <f t="shared" si="5"/>
        <v>12</v>
      </c>
      <c r="CE40" s="11">
        <f t="shared" si="5"/>
        <v>8</v>
      </c>
      <c r="CF40" s="11">
        <f t="shared" si="5"/>
        <v>80</v>
      </c>
      <c r="CG40" s="11">
        <f t="shared" si="5"/>
        <v>12</v>
      </c>
      <c r="CH40" s="11">
        <f t="shared" si="5"/>
        <v>8</v>
      </c>
      <c r="CI40" s="11">
        <f t="shared" si="5"/>
        <v>76</v>
      </c>
      <c r="CJ40" s="11">
        <f t="shared" si="5"/>
        <v>12</v>
      </c>
      <c r="CK40" s="11">
        <f t="shared" si="5"/>
        <v>12</v>
      </c>
      <c r="CL40" s="11">
        <f t="shared" si="5"/>
        <v>80</v>
      </c>
      <c r="CM40" s="11">
        <f t="shared" si="5"/>
        <v>12</v>
      </c>
      <c r="CN40" s="11">
        <f t="shared" si="5"/>
        <v>8</v>
      </c>
      <c r="CO40" s="11">
        <f t="shared" si="5"/>
        <v>80</v>
      </c>
      <c r="CP40" s="11">
        <f t="shared" si="5"/>
        <v>16</v>
      </c>
      <c r="CQ40" s="11">
        <f t="shared" si="5"/>
        <v>4</v>
      </c>
      <c r="CR40" s="11">
        <f t="shared" si="5"/>
        <v>80</v>
      </c>
      <c r="CS40" s="11">
        <f t="shared" si="5"/>
        <v>16</v>
      </c>
      <c r="CT40" s="11">
        <f t="shared" si="5"/>
        <v>4</v>
      </c>
      <c r="CU40" s="11">
        <f t="shared" si="5"/>
        <v>76</v>
      </c>
      <c r="CV40" s="11">
        <f t="shared" si="5"/>
        <v>12</v>
      </c>
      <c r="CW40" s="11">
        <f t="shared" si="5"/>
        <v>12</v>
      </c>
      <c r="CX40" s="11">
        <f t="shared" si="5"/>
        <v>72</v>
      </c>
      <c r="CY40" s="11">
        <f t="shared" si="5"/>
        <v>16</v>
      </c>
      <c r="CZ40" s="11">
        <f t="shared" si="5"/>
        <v>12</v>
      </c>
      <c r="DA40" s="11">
        <f t="shared" si="5"/>
        <v>76</v>
      </c>
      <c r="DB40" s="11">
        <f t="shared" si="5"/>
        <v>16</v>
      </c>
      <c r="DC40" s="11">
        <f t="shared" si="5"/>
        <v>8</v>
      </c>
      <c r="DD40" s="11">
        <f t="shared" si="5"/>
        <v>68</v>
      </c>
      <c r="DE40" s="11">
        <f t="shared" si="5"/>
        <v>16</v>
      </c>
      <c r="DF40" s="11">
        <f t="shared" si="5"/>
        <v>16</v>
      </c>
      <c r="DG40" s="11">
        <f t="shared" si="5"/>
        <v>72</v>
      </c>
      <c r="DH40" s="11">
        <f t="shared" si="5"/>
        <v>12</v>
      </c>
      <c r="DI40" s="11">
        <f t="shared" si="5"/>
        <v>12</v>
      </c>
      <c r="DJ40" s="11">
        <f t="shared" si="5"/>
        <v>72</v>
      </c>
      <c r="DK40" s="11">
        <f t="shared" si="5"/>
        <v>16</v>
      </c>
      <c r="DL40" s="11">
        <f t="shared" si="5"/>
        <v>12</v>
      </c>
      <c r="DM40" s="11">
        <f t="shared" si="5"/>
        <v>76</v>
      </c>
      <c r="DN40" s="11">
        <f t="shared" si="5"/>
        <v>16</v>
      </c>
      <c r="DO40" s="11">
        <f t="shared" si="5"/>
        <v>8</v>
      </c>
      <c r="DP40" s="11">
        <f t="shared" si="5"/>
        <v>76</v>
      </c>
      <c r="DQ40" s="11">
        <f t="shared" si="5"/>
        <v>12</v>
      </c>
      <c r="DR40" s="11">
        <f t="shared" si="5"/>
        <v>12</v>
      </c>
      <c r="DS40" s="11">
        <f t="shared" si="5"/>
        <v>76</v>
      </c>
      <c r="DT40" s="11">
        <f t="shared" si="5"/>
        <v>16</v>
      </c>
      <c r="DU40" s="11">
        <f t="shared" si="5"/>
        <v>8</v>
      </c>
      <c r="DV40" s="11">
        <f t="shared" si="5"/>
        <v>76</v>
      </c>
      <c r="DW40" s="11">
        <f t="shared" si="5"/>
        <v>16</v>
      </c>
      <c r="DX40" s="11">
        <f t="shared" si="5"/>
        <v>8</v>
      </c>
      <c r="DY40" s="11">
        <f t="shared" si="5"/>
        <v>76</v>
      </c>
      <c r="DZ40" s="11">
        <f t="shared" si="5"/>
        <v>16</v>
      </c>
      <c r="EA40" s="11">
        <f t="shared" si="5"/>
        <v>8</v>
      </c>
      <c r="EB40" s="11">
        <f t="shared" ref="EB40:GM40" si="6">EB39/25%</f>
        <v>76</v>
      </c>
      <c r="EC40" s="11">
        <f t="shared" si="6"/>
        <v>16</v>
      </c>
      <c r="ED40" s="11">
        <f t="shared" si="6"/>
        <v>8</v>
      </c>
      <c r="EE40" s="11">
        <f t="shared" si="6"/>
        <v>72</v>
      </c>
      <c r="EF40" s="11">
        <f t="shared" si="6"/>
        <v>16</v>
      </c>
      <c r="EG40" s="11">
        <f t="shared" si="6"/>
        <v>12</v>
      </c>
      <c r="EH40" s="11">
        <f t="shared" si="6"/>
        <v>80</v>
      </c>
      <c r="EI40" s="11">
        <f t="shared" si="6"/>
        <v>12</v>
      </c>
      <c r="EJ40" s="11">
        <f t="shared" si="6"/>
        <v>8</v>
      </c>
      <c r="EK40" s="11">
        <f t="shared" si="6"/>
        <v>76</v>
      </c>
      <c r="EL40" s="11">
        <f t="shared" si="6"/>
        <v>16</v>
      </c>
      <c r="EM40" s="11">
        <f t="shared" si="6"/>
        <v>8</v>
      </c>
      <c r="EN40" s="11">
        <f t="shared" si="6"/>
        <v>68</v>
      </c>
      <c r="EO40" s="11">
        <f t="shared" si="6"/>
        <v>24</v>
      </c>
      <c r="EP40" s="11">
        <f t="shared" si="6"/>
        <v>8</v>
      </c>
      <c r="EQ40" s="11">
        <f t="shared" si="6"/>
        <v>72</v>
      </c>
      <c r="ER40" s="11">
        <f t="shared" si="6"/>
        <v>20</v>
      </c>
      <c r="ES40" s="11">
        <f t="shared" si="6"/>
        <v>12</v>
      </c>
      <c r="ET40" s="11">
        <f t="shared" si="6"/>
        <v>72</v>
      </c>
      <c r="EU40" s="11">
        <f t="shared" si="6"/>
        <v>16</v>
      </c>
      <c r="EV40" s="11">
        <f t="shared" si="6"/>
        <v>12</v>
      </c>
      <c r="EW40" s="11">
        <f t="shared" si="6"/>
        <v>68</v>
      </c>
      <c r="EX40" s="11">
        <f t="shared" si="6"/>
        <v>16</v>
      </c>
      <c r="EY40" s="11">
        <f t="shared" si="6"/>
        <v>16</v>
      </c>
      <c r="EZ40" s="11">
        <f t="shared" si="6"/>
        <v>76</v>
      </c>
      <c r="FA40" s="11">
        <f t="shared" si="6"/>
        <v>16</v>
      </c>
      <c r="FB40" s="11">
        <f t="shared" si="6"/>
        <v>8</v>
      </c>
      <c r="FC40" s="11">
        <f t="shared" si="6"/>
        <v>76</v>
      </c>
      <c r="FD40" s="11">
        <f t="shared" si="6"/>
        <v>16</v>
      </c>
      <c r="FE40" s="11">
        <f t="shared" si="6"/>
        <v>8</v>
      </c>
      <c r="FF40" s="11">
        <f t="shared" si="6"/>
        <v>68</v>
      </c>
      <c r="FG40" s="11">
        <f t="shared" si="6"/>
        <v>24</v>
      </c>
      <c r="FH40" s="11">
        <f t="shared" si="6"/>
        <v>8</v>
      </c>
      <c r="FI40" s="11">
        <f t="shared" si="6"/>
        <v>68</v>
      </c>
      <c r="FJ40" s="11">
        <f t="shared" si="6"/>
        <v>20</v>
      </c>
      <c r="FK40" s="11">
        <f t="shared" si="6"/>
        <v>12</v>
      </c>
      <c r="FL40" s="11">
        <f t="shared" si="6"/>
        <v>76</v>
      </c>
      <c r="FM40" s="11">
        <f t="shared" si="6"/>
        <v>16</v>
      </c>
      <c r="FN40" s="11">
        <f t="shared" si="6"/>
        <v>8</v>
      </c>
      <c r="FO40" s="11">
        <f t="shared" si="6"/>
        <v>72</v>
      </c>
      <c r="FP40" s="11">
        <f t="shared" si="6"/>
        <v>16</v>
      </c>
      <c r="FQ40" s="11">
        <f t="shared" si="6"/>
        <v>12</v>
      </c>
      <c r="FR40" s="11">
        <f t="shared" si="6"/>
        <v>72</v>
      </c>
      <c r="FS40" s="11">
        <f t="shared" si="6"/>
        <v>16</v>
      </c>
      <c r="FT40" s="11">
        <f t="shared" si="6"/>
        <v>12</v>
      </c>
      <c r="FU40" s="11">
        <f t="shared" si="6"/>
        <v>72</v>
      </c>
      <c r="FV40" s="11">
        <f t="shared" si="6"/>
        <v>16</v>
      </c>
      <c r="FW40" s="11">
        <f t="shared" si="6"/>
        <v>12</v>
      </c>
      <c r="FX40" s="11">
        <f t="shared" si="6"/>
        <v>72</v>
      </c>
      <c r="FY40" s="11">
        <f t="shared" si="6"/>
        <v>16</v>
      </c>
      <c r="FZ40" s="11">
        <f t="shared" si="6"/>
        <v>12</v>
      </c>
      <c r="GA40" s="11">
        <f t="shared" si="6"/>
        <v>60</v>
      </c>
      <c r="GB40" s="11">
        <f t="shared" si="6"/>
        <v>24</v>
      </c>
      <c r="GC40" s="11">
        <f t="shared" si="6"/>
        <v>16</v>
      </c>
      <c r="GD40" s="11">
        <f t="shared" si="6"/>
        <v>60</v>
      </c>
      <c r="GE40" s="11">
        <f t="shared" si="6"/>
        <v>24</v>
      </c>
      <c r="GF40" s="11">
        <f t="shared" si="6"/>
        <v>16</v>
      </c>
      <c r="GG40" s="11">
        <f t="shared" si="6"/>
        <v>60</v>
      </c>
      <c r="GH40" s="11">
        <f t="shared" si="6"/>
        <v>24</v>
      </c>
      <c r="GI40" s="11">
        <f t="shared" si="6"/>
        <v>16</v>
      </c>
      <c r="GJ40" s="11">
        <f t="shared" si="6"/>
        <v>64</v>
      </c>
      <c r="GK40" s="11">
        <f t="shared" si="6"/>
        <v>20</v>
      </c>
      <c r="GL40" s="11">
        <f t="shared" si="6"/>
        <v>16</v>
      </c>
      <c r="GM40" s="11">
        <f t="shared" si="6"/>
        <v>60</v>
      </c>
      <c r="GN40" s="11">
        <f t="shared" ref="GN40:GR40" si="7">GN39/25%</f>
        <v>24</v>
      </c>
      <c r="GO40" s="11">
        <f t="shared" si="7"/>
        <v>16</v>
      </c>
      <c r="GP40" s="11">
        <f t="shared" si="7"/>
        <v>60</v>
      </c>
      <c r="GQ40" s="11">
        <f t="shared" si="7"/>
        <v>24</v>
      </c>
      <c r="GR40" s="11">
        <f t="shared" si="7"/>
        <v>16</v>
      </c>
    </row>
    <row r="42" spans="1:200">
      <c r="B42" t="s">
        <v>814</v>
      </c>
      <c r="CS42" s="4"/>
    </row>
    <row r="43" spans="1:200">
      <c r="B43" t="s">
        <v>815</v>
      </c>
      <c r="C43" t="s">
        <v>833</v>
      </c>
      <c r="D43" s="54">
        <f>(C40+F40+I40+L40+O40+R40)/6</f>
        <v>78</v>
      </c>
      <c r="E43">
        <v>19</v>
      </c>
      <c r="CS43" s="4"/>
    </row>
    <row r="44" spans="1:200">
      <c r="B44" t="s">
        <v>816</v>
      </c>
      <c r="C44" t="s">
        <v>833</v>
      </c>
      <c r="D44" s="54">
        <f>(D40+G40+J40+M40+P40+S40)/6</f>
        <v>11.333333333333334</v>
      </c>
      <c r="E44">
        <v>3</v>
      </c>
    </row>
    <row r="45" spans="1:200">
      <c r="B45" t="s">
        <v>817</v>
      </c>
      <c r="C45" t="s">
        <v>833</v>
      </c>
      <c r="D45" s="54">
        <f>(E40+H40+K40+N40+Q40+T40)/6</f>
        <v>10.666666666666666</v>
      </c>
      <c r="E45">
        <v>3</v>
      </c>
    </row>
    <row r="46" spans="1:200">
      <c r="D46" s="55">
        <f>SUM(D43:D45)</f>
        <v>100</v>
      </c>
      <c r="E46" s="55">
        <f>SUM(E43:E45)</f>
        <v>25</v>
      </c>
    </row>
    <row r="47" spans="1:200">
      <c r="B47" t="s">
        <v>815</v>
      </c>
      <c r="C47" t="s">
        <v>834</v>
      </c>
      <c r="D47" s="54">
        <f>(U40+X40+AA40+AD40+AG40+AJ40+AM40+AP40+AS40+AV40+AY40+BB40+BE40+BH40+BK40+BN40+BQ40+BT40)/18</f>
        <v>76</v>
      </c>
      <c r="E47">
        <f>D47/100*25</f>
        <v>19</v>
      </c>
    </row>
    <row r="48" spans="1:200">
      <c r="B48" t="s">
        <v>816</v>
      </c>
      <c r="C48" t="s">
        <v>834</v>
      </c>
      <c r="D48" s="54">
        <f>(V40+Y40+AB40+AE40+AH40+AK40+AN40+AQ40+AT40+AW40+AZ40+BC40+BF40+BI40+BL40+BO40+BR40+BU40)/18</f>
        <v>12</v>
      </c>
      <c r="E48">
        <v>3</v>
      </c>
    </row>
    <row r="49" spans="2:5">
      <c r="B49" t="s">
        <v>817</v>
      </c>
      <c r="C49" t="s">
        <v>834</v>
      </c>
      <c r="D49" s="54">
        <f>(W40+Z40+AC40+AF40+AI40+AL40+AO40+AR40+AU40+AX40+BA40+BD40+BG40+BJ40+BM40+BP40+BS40+BV40)/18</f>
        <v>12</v>
      </c>
      <c r="E49">
        <f t="shared" ref="E49" si="8">D49/100*25</f>
        <v>3</v>
      </c>
    </row>
    <row r="50" spans="2:5">
      <c r="D50" s="55">
        <f>SUM(D47:D49)</f>
        <v>100</v>
      </c>
      <c r="E50" s="55">
        <f>SUM(E47:E49)</f>
        <v>25</v>
      </c>
    </row>
    <row r="51" spans="2:5">
      <c r="B51" t="s">
        <v>815</v>
      </c>
      <c r="C51" t="s">
        <v>835</v>
      </c>
      <c r="D51" s="54">
        <f>(BW40+BZ40+CC40+CF40+CI40+CL40)/6</f>
        <v>78</v>
      </c>
      <c r="E51" s="37">
        <v>19</v>
      </c>
    </row>
    <row r="52" spans="2:5">
      <c r="B52" t="s">
        <v>816</v>
      </c>
      <c r="C52" t="s">
        <v>835</v>
      </c>
      <c r="D52" s="54">
        <f>(BX40+CA40+CD40+CG40+CJ40+CM40)/6</f>
        <v>12</v>
      </c>
      <c r="E52" s="37">
        <v>2</v>
      </c>
    </row>
    <row r="53" spans="2:5">
      <c r="B53" t="s">
        <v>817</v>
      </c>
      <c r="C53" t="s">
        <v>835</v>
      </c>
      <c r="D53" s="54">
        <f>(BY40+CB40+CE40+CH40+CK40+CN40)/6</f>
        <v>10</v>
      </c>
      <c r="E53" s="37">
        <v>4</v>
      </c>
    </row>
    <row r="54" spans="2:5">
      <c r="D54" s="56">
        <f>SUM(D51:D53)</f>
        <v>100</v>
      </c>
      <c r="E54" s="55">
        <f>SUM(E51:E53)</f>
        <v>25</v>
      </c>
    </row>
    <row r="55" spans="2:5">
      <c r="B55" t="s">
        <v>815</v>
      </c>
      <c r="C55" t="s">
        <v>836</v>
      </c>
      <c r="D55" s="54">
        <f>(CO40+CR40+CU40+CX40+DA40+DD40+DG40+DJ40+DM40+DP40+DS40+DV40+DY40+EB40+EE40+EH40+EK40+EN40+EQ40+ET40+EW40+EZ40+FC40+FF40+FI40+FL40+FO40+FR40+FU40+FX40)/30</f>
        <v>73.733333333333334</v>
      </c>
      <c r="E55">
        <v>18</v>
      </c>
    </row>
    <row r="56" spans="2:5">
      <c r="B56" t="s">
        <v>816</v>
      </c>
      <c r="C56" t="s">
        <v>836</v>
      </c>
      <c r="D56" s="54">
        <f>(CP40+CS40+CV40+CY40+DB40+DE40+DH40+DK40+DN40+DQ40+DT40+DW40+DZ40+EC40+EF40+EI40+EL40+EO40+ER40+EU40+EX40+FA40+FD40+FG40+FJ40+FM40+FP40+FS40+FV40+FY40)/30</f>
        <v>16.266666666666666</v>
      </c>
      <c r="E56">
        <v>4</v>
      </c>
    </row>
    <row r="57" spans="2:5">
      <c r="B57" t="s">
        <v>817</v>
      </c>
      <c r="C57" t="s">
        <v>836</v>
      </c>
      <c r="D57" s="54">
        <f>(CQ40+CT40+CW40+CZ40+DC40+DF40+DI40+DL40+DO40+DR40+DU40+DX40+EA40+ED40+EG40+EJ40+EM40+EP40+ES40+EV40+EY40+FB40+FE40+FH40+FK40+FN40+FQ40+FT40+FW40+FZ40)/30</f>
        <v>10</v>
      </c>
      <c r="E57">
        <v>3</v>
      </c>
    </row>
    <row r="58" spans="2:5">
      <c r="D58" s="55">
        <f>SUM(D55:D57)</f>
        <v>100</v>
      </c>
      <c r="E58" s="55">
        <f>SUM(E55:E57)</f>
        <v>25</v>
      </c>
    </row>
    <row r="59" spans="2:5">
      <c r="B59" t="s">
        <v>815</v>
      </c>
      <c r="C59" t="s">
        <v>837</v>
      </c>
      <c r="D59" s="54">
        <f>(GA40+GD40+GG40+GJ40+GM40+GP40)/6</f>
        <v>60.666666666666664</v>
      </c>
      <c r="E59">
        <v>15</v>
      </c>
    </row>
    <row r="60" spans="2:5">
      <c r="B60" t="s">
        <v>816</v>
      </c>
      <c r="C60" t="s">
        <v>837</v>
      </c>
      <c r="D60" s="54">
        <f>(GB40+GE40+GH40+GK40+GN40+GQ40)/6</f>
        <v>23.333333333333332</v>
      </c>
      <c r="E60">
        <v>6</v>
      </c>
    </row>
    <row r="61" spans="2:5">
      <c r="B61" t="s">
        <v>817</v>
      </c>
      <c r="C61" t="s">
        <v>837</v>
      </c>
      <c r="D61" s="54">
        <f>(GC40+GF40+GI40+GL40+GO40+GR40)/6</f>
        <v>16</v>
      </c>
      <c r="E61">
        <f t="shared" ref="E61" si="9">D61/100*25</f>
        <v>4</v>
      </c>
    </row>
    <row r="62" spans="2:5">
      <c r="D62" s="56">
        <f>SUM(D59:D61)</f>
        <v>100</v>
      </c>
      <c r="E62" s="55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26" workbookViewId="0">
      <selection activeCell="O51" sqref="O51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7" t="s">
        <v>0</v>
      </c>
      <c r="B4" s="87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156"/>
      <c r="DD4" s="75" t="s">
        <v>88</v>
      </c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01" t="s">
        <v>115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3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" customHeight="1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67" t="s">
        <v>718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107" t="s">
        <v>174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 t="s">
        <v>186</v>
      </c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 t="s">
        <v>117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54" ht="4.1500000000000004" hidden="1" customHeight="1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54" ht="16.149999999999999" hidden="1" customHeight="1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54" ht="17.45" hidden="1" customHeight="1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54" ht="18" hidden="1" customHeight="1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54" ht="30" hidden="1" customHeight="1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54" ht="15.75">
      <c r="A11" s="87"/>
      <c r="B11" s="87"/>
      <c r="C11" s="76" t="s">
        <v>634</v>
      </c>
      <c r="D11" s="76" t="s">
        <v>5</v>
      </c>
      <c r="E11" s="76" t="s">
        <v>6</v>
      </c>
      <c r="F11" s="76" t="s">
        <v>635</v>
      </c>
      <c r="G11" s="76" t="s">
        <v>7</v>
      </c>
      <c r="H11" s="76" t="s">
        <v>8</v>
      </c>
      <c r="I11" s="76" t="s">
        <v>636</v>
      </c>
      <c r="J11" s="76" t="s">
        <v>9</v>
      </c>
      <c r="K11" s="76" t="s">
        <v>10</v>
      </c>
      <c r="L11" s="76" t="s">
        <v>708</v>
      </c>
      <c r="M11" s="76" t="s">
        <v>9</v>
      </c>
      <c r="N11" s="76" t="s">
        <v>10</v>
      </c>
      <c r="O11" s="76" t="s">
        <v>637</v>
      </c>
      <c r="P11" s="76" t="s">
        <v>11</v>
      </c>
      <c r="Q11" s="76" t="s">
        <v>4</v>
      </c>
      <c r="R11" s="76" t="s">
        <v>638</v>
      </c>
      <c r="S11" s="76" t="s">
        <v>6</v>
      </c>
      <c r="T11" s="76" t="s">
        <v>12</v>
      </c>
      <c r="U11" s="76" t="s">
        <v>639</v>
      </c>
      <c r="V11" s="76" t="s">
        <v>6</v>
      </c>
      <c r="W11" s="76" t="s">
        <v>12</v>
      </c>
      <c r="X11" s="76" t="s">
        <v>640</v>
      </c>
      <c r="Y11" s="76"/>
      <c r="Z11" s="76"/>
      <c r="AA11" s="76" t="s">
        <v>641</v>
      </c>
      <c r="AB11" s="76"/>
      <c r="AC11" s="76"/>
      <c r="AD11" s="76" t="s">
        <v>642</v>
      </c>
      <c r="AE11" s="76"/>
      <c r="AF11" s="76"/>
      <c r="AG11" s="76" t="s">
        <v>709</v>
      </c>
      <c r="AH11" s="76"/>
      <c r="AI11" s="76"/>
      <c r="AJ11" s="76" t="s">
        <v>643</v>
      </c>
      <c r="AK11" s="76"/>
      <c r="AL11" s="76"/>
      <c r="AM11" s="76" t="s">
        <v>644</v>
      </c>
      <c r="AN11" s="76"/>
      <c r="AO11" s="76"/>
      <c r="AP11" s="67" t="s">
        <v>645</v>
      </c>
      <c r="AQ11" s="67"/>
      <c r="AR11" s="67"/>
      <c r="AS11" s="76" t="s">
        <v>646</v>
      </c>
      <c r="AT11" s="76"/>
      <c r="AU11" s="76"/>
      <c r="AV11" s="76" t="s">
        <v>647</v>
      </c>
      <c r="AW11" s="76"/>
      <c r="AX11" s="76"/>
      <c r="AY11" s="76" t="s">
        <v>648</v>
      </c>
      <c r="AZ11" s="76"/>
      <c r="BA11" s="76"/>
      <c r="BB11" s="76" t="s">
        <v>649</v>
      </c>
      <c r="BC11" s="76"/>
      <c r="BD11" s="76"/>
      <c r="BE11" s="76" t="s">
        <v>650</v>
      </c>
      <c r="BF11" s="76"/>
      <c r="BG11" s="76"/>
      <c r="BH11" s="67" t="s">
        <v>651</v>
      </c>
      <c r="BI11" s="67"/>
      <c r="BJ11" s="67"/>
      <c r="BK11" s="67" t="s">
        <v>710</v>
      </c>
      <c r="BL11" s="67"/>
      <c r="BM11" s="67"/>
      <c r="BN11" s="76" t="s">
        <v>652</v>
      </c>
      <c r="BO11" s="76"/>
      <c r="BP11" s="76"/>
      <c r="BQ11" s="76" t="s">
        <v>653</v>
      </c>
      <c r="BR11" s="76"/>
      <c r="BS11" s="76"/>
      <c r="BT11" s="67" t="s">
        <v>654</v>
      </c>
      <c r="BU11" s="67"/>
      <c r="BV11" s="67"/>
      <c r="BW11" s="76" t="s">
        <v>655</v>
      </c>
      <c r="BX11" s="76"/>
      <c r="BY11" s="76"/>
      <c r="BZ11" s="76" t="s">
        <v>656</v>
      </c>
      <c r="CA11" s="76"/>
      <c r="CB11" s="76"/>
      <c r="CC11" s="76" t="s">
        <v>657</v>
      </c>
      <c r="CD11" s="76"/>
      <c r="CE11" s="76"/>
      <c r="CF11" s="76" t="s">
        <v>658</v>
      </c>
      <c r="CG11" s="76"/>
      <c r="CH11" s="76"/>
      <c r="CI11" s="76" t="s">
        <v>659</v>
      </c>
      <c r="CJ11" s="76"/>
      <c r="CK11" s="76"/>
      <c r="CL11" s="76" t="s">
        <v>660</v>
      </c>
      <c r="CM11" s="76"/>
      <c r="CN11" s="76"/>
      <c r="CO11" s="76" t="s">
        <v>711</v>
      </c>
      <c r="CP11" s="76"/>
      <c r="CQ11" s="76"/>
      <c r="CR11" s="76" t="s">
        <v>661</v>
      </c>
      <c r="CS11" s="76"/>
      <c r="CT11" s="76"/>
      <c r="CU11" s="76" t="s">
        <v>662</v>
      </c>
      <c r="CV11" s="76"/>
      <c r="CW11" s="76"/>
      <c r="CX11" s="76" t="s">
        <v>663</v>
      </c>
      <c r="CY11" s="76"/>
      <c r="CZ11" s="76"/>
      <c r="DA11" s="76" t="s">
        <v>664</v>
      </c>
      <c r="DB11" s="76"/>
      <c r="DC11" s="76"/>
      <c r="DD11" s="67" t="s">
        <v>665</v>
      </c>
      <c r="DE11" s="67"/>
      <c r="DF11" s="67"/>
      <c r="DG11" s="67" t="s">
        <v>666</v>
      </c>
      <c r="DH11" s="67"/>
      <c r="DI11" s="67"/>
      <c r="DJ11" s="67" t="s">
        <v>667</v>
      </c>
      <c r="DK11" s="67"/>
      <c r="DL11" s="67"/>
      <c r="DM11" s="67" t="s">
        <v>712</v>
      </c>
      <c r="DN11" s="67"/>
      <c r="DO11" s="67"/>
      <c r="DP11" s="67" t="s">
        <v>668</v>
      </c>
      <c r="DQ11" s="67"/>
      <c r="DR11" s="67"/>
      <c r="DS11" s="67" t="s">
        <v>669</v>
      </c>
      <c r="DT11" s="67"/>
      <c r="DU11" s="67"/>
      <c r="DV11" s="67" t="s">
        <v>670</v>
      </c>
      <c r="DW11" s="67"/>
      <c r="DX11" s="67"/>
      <c r="DY11" s="67" t="s">
        <v>671</v>
      </c>
      <c r="DZ11" s="67"/>
      <c r="EA11" s="67"/>
      <c r="EB11" s="67" t="s">
        <v>672</v>
      </c>
      <c r="EC11" s="67"/>
      <c r="ED11" s="67"/>
      <c r="EE11" s="67" t="s">
        <v>673</v>
      </c>
      <c r="EF11" s="67"/>
      <c r="EG11" s="67"/>
      <c r="EH11" s="67" t="s">
        <v>713</v>
      </c>
      <c r="EI11" s="67"/>
      <c r="EJ11" s="67"/>
      <c r="EK11" s="67" t="s">
        <v>674</v>
      </c>
      <c r="EL11" s="67"/>
      <c r="EM11" s="67"/>
      <c r="EN11" s="67" t="s">
        <v>675</v>
      </c>
      <c r="EO11" s="67"/>
      <c r="EP11" s="67"/>
      <c r="EQ11" s="67" t="s">
        <v>676</v>
      </c>
      <c r="ER11" s="67"/>
      <c r="ES11" s="67"/>
      <c r="ET11" s="67" t="s">
        <v>677</v>
      </c>
      <c r="EU11" s="67"/>
      <c r="EV11" s="67"/>
      <c r="EW11" s="67" t="s">
        <v>678</v>
      </c>
      <c r="EX11" s="67"/>
      <c r="EY11" s="67"/>
      <c r="EZ11" s="67" t="s">
        <v>679</v>
      </c>
      <c r="FA11" s="67"/>
      <c r="FB11" s="67"/>
      <c r="FC11" s="67" t="s">
        <v>680</v>
      </c>
      <c r="FD11" s="67"/>
      <c r="FE11" s="67"/>
      <c r="FF11" s="67" t="s">
        <v>681</v>
      </c>
      <c r="FG11" s="67"/>
      <c r="FH11" s="67"/>
      <c r="FI11" s="67" t="s">
        <v>682</v>
      </c>
      <c r="FJ11" s="67"/>
      <c r="FK11" s="67"/>
      <c r="FL11" s="67" t="s">
        <v>714</v>
      </c>
      <c r="FM11" s="67"/>
      <c r="FN11" s="67"/>
      <c r="FO11" s="67" t="s">
        <v>683</v>
      </c>
      <c r="FP11" s="67"/>
      <c r="FQ11" s="67"/>
      <c r="FR11" s="67" t="s">
        <v>684</v>
      </c>
      <c r="FS11" s="67"/>
      <c r="FT11" s="67"/>
      <c r="FU11" s="67" t="s">
        <v>685</v>
      </c>
      <c r="FV11" s="67"/>
      <c r="FW11" s="67"/>
      <c r="FX11" s="67" t="s">
        <v>686</v>
      </c>
      <c r="FY11" s="67"/>
      <c r="FZ11" s="67"/>
      <c r="GA11" s="67" t="s">
        <v>687</v>
      </c>
      <c r="GB11" s="67"/>
      <c r="GC11" s="67"/>
      <c r="GD11" s="67" t="s">
        <v>688</v>
      </c>
      <c r="GE11" s="67"/>
      <c r="GF11" s="67"/>
      <c r="GG11" s="67" t="s">
        <v>689</v>
      </c>
      <c r="GH11" s="67"/>
      <c r="GI11" s="67"/>
      <c r="GJ11" s="67" t="s">
        <v>690</v>
      </c>
      <c r="GK11" s="67"/>
      <c r="GL11" s="67"/>
      <c r="GM11" s="67" t="s">
        <v>691</v>
      </c>
      <c r="GN11" s="67"/>
      <c r="GO11" s="67"/>
      <c r="GP11" s="67" t="s">
        <v>715</v>
      </c>
      <c r="GQ11" s="67"/>
      <c r="GR11" s="67"/>
      <c r="GS11" s="67" t="s">
        <v>692</v>
      </c>
      <c r="GT11" s="67"/>
      <c r="GU11" s="67"/>
      <c r="GV11" s="67" t="s">
        <v>693</v>
      </c>
      <c r="GW11" s="67"/>
      <c r="GX11" s="67"/>
      <c r="GY11" s="67" t="s">
        <v>694</v>
      </c>
      <c r="GZ11" s="67"/>
      <c r="HA11" s="67"/>
      <c r="HB11" s="67" t="s">
        <v>695</v>
      </c>
      <c r="HC11" s="67"/>
      <c r="HD11" s="67"/>
      <c r="HE11" s="67" t="s">
        <v>696</v>
      </c>
      <c r="HF11" s="67"/>
      <c r="HG11" s="67"/>
      <c r="HH11" s="67" t="s">
        <v>697</v>
      </c>
      <c r="HI11" s="67"/>
      <c r="HJ11" s="67"/>
      <c r="HK11" s="67" t="s">
        <v>698</v>
      </c>
      <c r="HL11" s="67"/>
      <c r="HM11" s="67"/>
      <c r="HN11" s="67" t="s">
        <v>699</v>
      </c>
      <c r="HO11" s="67"/>
      <c r="HP11" s="67"/>
      <c r="HQ11" s="67" t="s">
        <v>700</v>
      </c>
      <c r="HR11" s="67"/>
      <c r="HS11" s="67"/>
      <c r="HT11" s="67" t="s">
        <v>716</v>
      </c>
      <c r="HU11" s="67"/>
      <c r="HV11" s="67"/>
      <c r="HW11" s="67" t="s">
        <v>701</v>
      </c>
      <c r="HX11" s="67"/>
      <c r="HY11" s="67"/>
      <c r="HZ11" s="67" t="s">
        <v>702</v>
      </c>
      <c r="IA11" s="67"/>
      <c r="IB11" s="67"/>
      <c r="IC11" s="67" t="s">
        <v>703</v>
      </c>
      <c r="ID11" s="67"/>
      <c r="IE11" s="67"/>
      <c r="IF11" s="67" t="s">
        <v>704</v>
      </c>
      <c r="IG11" s="67"/>
      <c r="IH11" s="67"/>
      <c r="II11" s="67" t="s">
        <v>717</v>
      </c>
      <c r="IJ11" s="67"/>
      <c r="IK11" s="67"/>
      <c r="IL11" s="67" t="s">
        <v>705</v>
      </c>
      <c r="IM11" s="67"/>
      <c r="IN11" s="67"/>
      <c r="IO11" s="67" t="s">
        <v>706</v>
      </c>
      <c r="IP11" s="67"/>
      <c r="IQ11" s="67"/>
      <c r="IR11" s="67" t="s">
        <v>707</v>
      </c>
      <c r="IS11" s="67"/>
      <c r="IT11" s="67"/>
    </row>
    <row r="12" spans="1:254" ht="124.9" customHeight="1">
      <c r="A12" s="87"/>
      <c r="B12" s="87"/>
      <c r="C12" s="74" t="s">
        <v>1416</v>
      </c>
      <c r="D12" s="74"/>
      <c r="E12" s="74"/>
      <c r="F12" s="74" t="s">
        <v>1417</v>
      </c>
      <c r="G12" s="74"/>
      <c r="H12" s="74"/>
      <c r="I12" s="74" t="s">
        <v>1418</v>
      </c>
      <c r="J12" s="74"/>
      <c r="K12" s="74"/>
      <c r="L12" s="74" t="s">
        <v>1419</v>
      </c>
      <c r="M12" s="74"/>
      <c r="N12" s="74"/>
      <c r="O12" s="74" t="s">
        <v>1420</v>
      </c>
      <c r="P12" s="74"/>
      <c r="Q12" s="74"/>
      <c r="R12" s="74" t="s">
        <v>1421</v>
      </c>
      <c r="S12" s="74"/>
      <c r="T12" s="74"/>
      <c r="U12" s="74" t="s">
        <v>1422</v>
      </c>
      <c r="V12" s="74"/>
      <c r="W12" s="74"/>
      <c r="X12" s="74" t="s">
        <v>1423</v>
      </c>
      <c r="Y12" s="74"/>
      <c r="Z12" s="74"/>
      <c r="AA12" s="74" t="s">
        <v>1424</v>
      </c>
      <c r="AB12" s="74"/>
      <c r="AC12" s="74"/>
      <c r="AD12" s="74" t="s">
        <v>1425</v>
      </c>
      <c r="AE12" s="74"/>
      <c r="AF12" s="74"/>
      <c r="AG12" s="74" t="s">
        <v>1426</v>
      </c>
      <c r="AH12" s="74"/>
      <c r="AI12" s="74"/>
      <c r="AJ12" s="74" t="s">
        <v>1427</v>
      </c>
      <c r="AK12" s="74"/>
      <c r="AL12" s="74"/>
      <c r="AM12" s="74" t="s">
        <v>1428</v>
      </c>
      <c r="AN12" s="74"/>
      <c r="AO12" s="74"/>
      <c r="AP12" s="74" t="s">
        <v>1429</v>
      </c>
      <c r="AQ12" s="74"/>
      <c r="AR12" s="74"/>
      <c r="AS12" s="74" t="s">
        <v>1430</v>
      </c>
      <c r="AT12" s="74"/>
      <c r="AU12" s="74"/>
      <c r="AV12" s="74" t="s">
        <v>1431</v>
      </c>
      <c r="AW12" s="74"/>
      <c r="AX12" s="74"/>
      <c r="AY12" s="74" t="s">
        <v>1432</v>
      </c>
      <c r="AZ12" s="74"/>
      <c r="BA12" s="74"/>
      <c r="BB12" s="74" t="s">
        <v>1433</v>
      </c>
      <c r="BC12" s="74"/>
      <c r="BD12" s="74"/>
      <c r="BE12" s="74" t="s">
        <v>1434</v>
      </c>
      <c r="BF12" s="74"/>
      <c r="BG12" s="74"/>
      <c r="BH12" s="74" t="s">
        <v>1435</v>
      </c>
      <c r="BI12" s="74"/>
      <c r="BJ12" s="74"/>
      <c r="BK12" s="74" t="s">
        <v>1436</v>
      </c>
      <c r="BL12" s="74"/>
      <c r="BM12" s="74"/>
      <c r="BN12" s="74" t="s">
        <v>1437</v>
      </c>
      <c r="BO12" s="74"/>
      <c r="BP12" s="74"/>
      <c r="BQ12" s="74" t="s">
        <v>1438</v>
      </c>
      <c r="BR12" s="74"/>
      <c r="BS12" s="74"/>
      <c r="BT12" s="74" t="s">
        <v>1439</v>
      </c>
      <c r="BU12" s="74"/>
      <c r="BV12" s="74"/>
      <c r="BW12" s="74" t="s">
        <v>1440</v>
      </c>
      <c r="BX12" s="74"/>
      <c r="BY12" s="74"/>
      <c r="BZ12" s="74" t="s">
        <v>1199</v>
      </c>
      <c r="CA12" s="74"/>
      <c r="CB12" s="74"/>
      <c r="CC12" s="74" t="s">
        <v>1441</v>
      </c>
      <c r="CD12" s="74"/>
      <c r="CE12" s="74"/>
      <c r="CF12" s="74" t="s">
        <v>1442</v>
      </c>
      <c r="CG12" s="74"/>
      <c r="CH12" s="74"/>
      <c r="CI12" s="74" t="s">
        <v>1443</v>
      </c>
      <c r="CJ12" s="74"/>
      <c r="CK12" s="74"/>
      <c r="CL12" s="74" t="s">
        <v>1444</v>
      </c>
      <c r="CM12" s="74"/>
      <c r="CN12" s="74"/>
      <c r="CO12" s="74" t="s">
        <v>1445</v>
      </c>
      <c r="CP12" s="74"/>
      <c r="CQ12" s="74"/>
      <c r="CR12" s="74" t="s">
        <v>1446</v>
      </c>
      <c r="CS12" s="74"/>
      <c r="CT12" s="74"/>
      <c r="CU12" s="74" t="s">
        <v>1447</v>
      </c>
      <c r="CV12" s="74"/>
      <c r="CW12" s="74"/>
      <c r="CX12" s="74" t="s">
        <v>1448</v>
      </c>
      <c r="CY12" s="74"/>
      <c r="CZ12" s="74"/>
      <c r="DA12" s="74" t="s">
        <v>1449</v>
      </c>
      <c r="DB12" s="74"/>
      <c r="DC12" s="74"/>
      <c r="DD12" s="74" t="s">
        <v>1450</v>
      </c>
      <c r="DE12" s="74"/>
      <c r="DF12" s="74"/>
      <c r="DG12" s="74" t="s">
        <v>1451</v>
      </c>
      <c r="DH12" s="74"/>
      <c r="DI12" s="74"/>
      <c r="DJ12" s="160" t="s">
        <v>1452</v>
      </c>
      <c r="DK12" s="160"/>
      <c r="DL12" s="160"/>
      <c r="DM12" s="160" t="s">
        <v>1453</v>
      </c>
      <c r="DN12" s="160"/>
      <c r="DO12" s="160"/>
      <c r="DP12" s="160" t="s">
        <v>1454</v>
      </c>
      <c r="DQ12" s="160"/>
      <c r="DR12" s="160"/>
      <c r="DS12" s="160" t="s">
        <v>1455</v>
      </c>
      <c r="DT12" s="160"/>
      <c r="DU12" s="160"/>
      <c r="DV12" s="160" t="s">
        <v>748</v>
      </c>
      <c r="DW12" s="160"/>
      <c r="DX12" s="160"/>
      <c r="DY12" s="74" t="s">
        <v>764</v>
      </c>
      <c r="DZ12" s="74"/>
      <c r="EA12" s="74"/>
      <c r="EB12" s="74" t="s">
        <v>765</v>
      </c>
      <c r="EC12" s="74"/>
      <c r="ED12" s="74"/>
      <c r="EE12" s="74" t="s">
        <v>1231</v>
      </c>
      <c r="EF12" s="74"/>
      <c r="EG12" s="74"/>
      <c r="EH12" s="74" t="s">
        <v>766</v>
      </c>
      <c r="EI12" s="74"/>
      <c r="EJ12" s="74"/>
      <c r="EK12" s="74" t="s">
        <v>1334</v>
      </c>
      <c r="EL12" s="74"/>
      <c r="EM12" s="74"/>
      <c r="EN12" s="74" t="s">
        <v>769</v>
      </c>
      <c r="EO12" s="74"/>
      <c r="EP12" s="74"/>
      <c r="EQ12" s="74" t="s">
        <v>1240</v>
      </c>
      <c r="ER12" s="74"/>
      <c r="ES12" s="74"/>
      <c r="ET12" s="74" t="s">
        <v>774</v>
      </c>
      <c r="EU12" s="74"/>
      <c r="EV12" s="74"/>
      <c r="EW12" s="74" t="s">
        <v>1243</v>
      </c>
      <c r="EX12" s="74"/>
      <c r="EY12" s="74"/>
      <c r="EZ12" s="74" t="s">
        <v>1245</v>
      </c>
      <c r="FA12" s="74"/>
      <c r="FB12" s="74"/>
      <c r="FC12" s="74" t="s">
        <v>1247</v>
      </c>
      <c r="FD12" s="74"/>
      <c r="FE12" s="74"/>
      <c r="FF12" s="74" t="s">
        <v>1335</v>
      </c>
      <c r="FG12" s="74"/>
      <c r="FH12" s="74"/>
      <c r="FI12" s="74" t="s">
        <v>1250</v>
      </c>
      <c r="FJ12" s="74"/>
      <c r="FK12" s="74"/>
      <c r="FL12" s="74" t="s">
        <v>778</v>
      </c>
      <c r="FM12" s="74"/>
      <c r="FN12" s="74"/>
      <c r="FO12" s="74" t="s">
        <v>1254</v>
      </c>
      <c r="FP12" s="74"/>
      <c r="FQ12" s="74"/>
      <c r="FR12" s="74" t="s">
        <v>1257</v>
      </c>
      <c r="FS12" s="74"/>
      <c r="FT12" s="74"/>
      <c r="FU12" s="74" t="s">
        <v>1261</v>
      </c>
      <c r="FV12" s="74"/>
      <c r="FW12" s="74"/>
      <c r="FX12" s="74" t="s">
        <v>1263</v>
      </c>
      <c r="FY12" s="74"/>
      <c r="FZ12" s="74"/>
      <c r="GA12" s="160" t="s">
        <v>1266</v>
      </c>
      <c r="GB12" s="160"/>
      <c r="GC12" s="160"/>
      <c r="GD12" s="74" t="s">
        <v>783</v>
      </c>
      <c r="GE12" s="74"/>
      <c r="GF12" s="74"/>
      <c r="GG12" s="160" t="s">
        <v>1273</v>
      </c>
      <c r="GH12" s="160"/>
      <c r="GI12" s="160"/>
      <c r="GJ12" s="160" t="s">
        <v>1274</v>
      </c>
      <c r="GK12" s="160"/>
      <c r="GL12" s="160"/>
      <c r="GM12" s="160" t="s">
        <v>1276</v>
      </c>
      <c r="GN12" s="160"/>
      <c r="GO12" s="160"/>
      <c r="GP12" s="160" t="s">
        <v>1277</v>
      </c>
      <c r="GQ12" s="160"/>
      <c r="GR12" s="160"/>
      <c r="GS12" s="160" t="s">
        <v>790</v>
      </c>
      <c r="GT12" s="160"/>
      <c r="GU12" s="160"/>
      <c r="GV12" s="160" t="s">
        <v>792</v>
      </c>
      <c r="GW12" s="160"/>
      <c r="GX12" s="160"/>
      <c r="GY12" s="160" t="s">
        <v>793</v>
      </c>
      <c r="GZ12" s="160"/>
      <c r="HA12" s="160"/>
      <c r="HB12" s="74" t="s">
        <v>1284</v>
      </c>
      <c r="HC12" s="74"/>
      <c r="HD12" s="74"/>
      <c r="HE12" s="74" t="s">
        <v>1286</v>
      </c>
      <c r="HF12" s="74"/>
      <c r="HG12" s="74"/>
      <c r="HH12" s="74" t="s">
        <v>799</v>
      </c>
      <c r="HI12" s="74"/>
      <c r="HJ12" s="74"/>
      <c r="HK12" s="74" t="s">
        <v>1287</v>
      </c>
      <c r="HL12" s="74"/>
      <c r="HM12" s="74"/>
      <c r="HN12" s="74" t="s">
        <v>1290</v>
      </c>
      <c r="HO12" s="74"/>
      <c r="HP12" s="74"/>
      <c r="HQ12" s="74" t="s">
        <v>802</v>
      </c>
      <c r="HR12" s="74"/>
      <c r="HS12" s="74"/>
      <c r="HT12" s="74" t="s">
        <v>800</v>
      </c>
      <c r="HU12" s="74"/>
      <c r="HV12" s="74"/>
      <c r="HW12" s="74" t="s">
        <v>620</v>
      </c>
      <c r="HX12" s="74"/>
      <c r="HY12" s="74"/>
      <c r="HZ12" s="74" t="s">
        <v>1299</v>
      </c>
      <c r="IA12" s="74"/>
      <c r="IB12" s="74"/>
      <c r="IC12" s="74" t="s">
        <v>1303</v>
      </c>
      <c r="ID12" s="74"/>
      <c r="IE12" s="74"/>
      <c r="IF12" s="74" t="s">
        <v>805</v>
      </c>
      <c r="IG12" s="74"/>
      <c r="IH12" s="74"/>
      <c r="II12" s="74" t="s">
        <v>1308</v>
      </c>
      <c r="IJ12" s="74"/>
      <c r="IK12" s="74"/>
      <c r="IL12" s="74" t="s">
        <v>1309</v>
      </c>
      <c r="IM12" s="74"/>
      <c r="IN12" s="74"/>
      <c r="IO12" s="74" t="s">
        <v>1313</v>
      </c>
      <c r="IP12" s="74"/>
      <c r="IQ12" s="74"/>
      <c r="IR12" s="74" t="s">
        <v>1317</v>
      </c>
      <c r="IS12" s="74"/>
      <c r="IT12" s="74"/>
    </row>
    <row r="13" spans="1:254" ht="180">
      <c r="A13" s="87"/>
      <c r="B13" s="87"/>
      <c r="C13" s="51" t="s">
        <v>30</v>
      </c>
      <c r="D13" s="51" t="s">
        <v>1167</v>
      </c>
      <c r="E13" s="51" t="s">
        <v>1168</v>
      </c>
      <c r="F13" s="51" t="s">
        <v>1169</v>
      </c>
      <c r="G13" s="51" t="s">
        <v>1170</v>
      </c>
      <c r="H13" s="51" t="s">
        <v>1065</v>
      </c>
      <c r="I13" s="51" t="s">
        <v>1171</v>
      </c>
      <c r="J13" s="51" t="s">
        <v>1172</v>
      </c>
      <c r="K13" s="51" t="s">
        <v>719</v>
      </c>
      <c r="L13" s="51" t="s">
        <v>251</v>
      </c>
      <c r="M13" s="51" t="s">
        <v>720</v>
      </c>
      <c r="N13" s="51" t="s">
        <v>721</v>
      </c>
      <c r="O13" s="51" t="s">
        <v>626</v>
      </c>
      <c r="P13" s="51" t="s">
        <v>1173</v>
      </c>
      <c r="Q13" s="51" t="s">
        <v>627</v>
      </c>
      <c r="R13" s="51" t="s">
        <v>722</v>
      </c>
      <c r="S13" s="51" t="s">
        <v>1174</v>
      </c>
      <c r="T13" s="51" t="s">
        <v>723</v>
      </c>
      <c r="U13" s="51" t="s">
        <v>1175</v>
      </c>
      <c r="V13" s="51" t="s">
        <v>1176</v>
      </c>
      <c r="W13" s="51" t="s">
        <v>1177</v>
      </c>
      <c r="X13" s="51" t="s">
        <v>724</v>
      </c>
      <c r="Y13" s="51" t="s">
        <v>725</v>
      </c>
      <c r="Z13" s="51" t="s">
        <v>1178</v>
      </c>
      <c r="AA13" s="51" t="s">
        <v>198</v>
      </c>
      <c r="AB13" s="51" t="s">
        <v>210</v>
      </c>
      <c r="AC13" s="51" t="s">
        <v>212</v>
      </c>
      <c r="AD13" s="51" t="s">
        <v>512</v>
      </c>
      <c r="AE13" s="51" t="s">
        <v>513</v>
      </c>
      <c r="AF13" s="51" t="s">
        <v>1179</v>
      </c>
      <c r="AG13" s="51" t="s">
        <v>1180</v>
      </c>
      <c r="AH13" s="51" t="s">
        <v>1181</v>
      </c>
      <c r="AI13" s="51" t="s">
        <v>1182</v>
      </c>
      <c r="AJ13" s="51" t="s">
        <v>1183</v>
      </c>
      <c r="AK13" s="51" t="s">
        <v>517</v>
      </c>
      <c r="AL13" s="51" t="s">
        <v>1184</v>
      </c>
      <c r="AM13" s="51" t="s">
        <v>727</v>
      </c>
      <c r="AN13" s="51" t="s">
        <v>728</v>
      </c>
      <c r="AO13" s="51" t="s">
        <v>1185</v>
      </c>
      <c r="AP13" s="51" t="s">
        <v>729</v>
      </c>
      <c r="AQ13" s="51" t="s">
        <v>1186</v>
      </c>
      <c r="AR13" s="51" t="s">
        <v>730</v>
      </c>
      <c r="AS13" s="51" t="s">
        <v>95</v>
      </c>
      <c r="AT13" s="51" t="s">
        <v>257</v>
      </c>
      <c r="AU13" s="51" t="s">
        <v>1187</v>
      </c>
      <c r="AV13" s="51" t="s">
        <v>731</v>
      </c>
      <c r="AW13" s="51" t="s">
        <v>732</v>
      </c>
      <c r="AX13" s="51" t="s">
        <v>1188</v>
      </c>
      <c r="AY13" s="51" t="s">
        <v>216</v>
      </c>
      <c r="AZ13" s="51" t="s">
        <v>518</v>
      </c>
      <c r="BA13" s="51" t="s">
        <v>733</v>
      </c>
      <c r="BB13" s="51" t="s">
        <v>734</v>
      </c>
      <c r="BC13" s="51" t="s">
        <v>735</v>
      </c>
      <c r="BD13" s="51" t="s">
        <v>736</v>
      </c>
      <c r="BE13" s="51" t="s">
        <v>737</v>
      </c>
      <c r="BF13" s="51" t="s">
        <v>738</v>
      </c>
      <c r="BG13" s="51" t="s">
        <v>1189</v>
      </c>
      <c r="BH13" s="51" t="s">
        <v>1190</v>
      </c>
      <c r="BI13" s="51" t="s">
        <v>739</v>
      </c>
      <c r="BJ13" s="51" t="s">
        <v>1191</v>
      </c>
      <c r="BK13" s="51" t="s">
        <v>740</v>
      </c>
      <c r="BL13" s="51" t="s">
        <v>741</v>
      </c>
      <c r="BM13" s="51" t="s">
        <v>1192</v>
      </c>
      <c r="BN13" s="51" t="s">
        <v>1193</v>
      </c>
      <c r="BO13" s="51" t="s">
        <v>1194</v>
      </c>
      <c r="BP13" s="51" t="s">
        <v>726</v>
      </c>
      <c r="BQ13" s="51" t="s">
        <v>1195</v>
      </c>
      <c r="BR13" s="51" t="s">
        <v>1196</v>
      </c>
      <c r="BS13" s="51" t="s">
        <v>1197</v>
      </c>
      <c r="BT13" s="51" t="s">
        <v>742</v>
      </c>
      <c r="BU13" s="51" t="s">
        <v>743</v>
      </c>
      <c r="BV13" s="51" t="s">
        <v>1198</v>
      </c>
      <c r="BW13" s="51" t="s">
        <v>744</v>
      </c>
      <c r="BX13" s="51" t="s">
        <v>745</v>
      </c>
      <c r="BY13" s="51" t="s">
        <v>746</v>
      </c>
      <c r="BZ13" s="51" t="s">
        <v>1199</v>
      </c>
      <c r="CA13" s="51" t="s">
        <v>1200</v>
      </c>
      <c r="CB13" s="51" t="s">
        <v>1201</v>
      </c>
      <c r="CC13" s="51" t="s">
        <v>1202</v>
      </c>
      <c r="CD13" s="51" t="s">
        <v>749</v>
      </c>
      <c r="CE13" s="51" t="s">
        <v>750</v>
      </c>
      <c r="CF13" s="51" t="s">
        <v>1203</v>
      </c>
      <c r="CG13" s="51" t="s">
        <v>1204</v>
      </c>
      <c r="CH13" s="51" t="s">
        <v>747</v>
      </c>
      <c r="CI13" s="51" t="s">
        <v>1205</v>
      </c>
      <c r="CJ13" s="51" t="s">
        <v>1206</v>
      </c>
      <c r="CK13" s="51" t="s">
        <v>751</v>
      </c>
      <c r="CL13" s="51" t="s">
        <v>354</v>
      </c>
      <c r="CM13" s="51" t="s">
        <v>523</v>
      </c>
      <c r="CN13" s="51" t="s">
        <v>355</v>
      </c>
      <c r="CO13" s="51" t="s">
        <v>752</v>
      </c>
      <c r="CP13" s="51" t="s">
        <v>1207</v>
      </c>
      <c r="CQ13" s="51" t="s">
        <v>753</v>
      </c>
      <c r="CR13" s="51" t="s">
        <v>754</v>
      </c>
      <c r="CS13" s="51" t="s">
        <v>1208</v>
      </c>
      <c r="CT13" s="51" t="s">
        <v>755</v>
      </c>
      <c r="CU13" s="51" t="s">
        <v>533</v>
      </c>
      <c r="CV13" s="51" t="s">
        <v>534</v>
      </c>
      <c r="CW13" s="51" t="s">
        <v>535</v>
      </c>
      <c r="CX13" s="51" t="s">
        <v>1209</v>
      </c>
      <c r="CY13" s="51" t="s">
        <v>1210</v>
      </c>
      <c r="CZ13" s="51" t="s">
        <v>538</v>
      </c>
      <c r="DA13" s="51" t="s">
        <v>514</v>
      </c>
      <c r="DB13" s="51" t="s">
        <v>515</v>
      </c>
      <c r="DC13" s="51" t="s">
        <v>756</v>
      </c>
      <c r="DD13" s="51" t="s">
        <v>759</v>
      </c>
      <c r="DE13" s="51" t="s">
        <v>760</v>
      </c>
      <c r="DF13" s="51" t="s">
        <v>1211</v>
      </c>
      <c r="DG13" s="51" t="s">
        <v>1212</v>
      </c>
      <c r="DH13" s="51" t="s">
        <v>1213</v>
      </c>
      <c r="DI13" s="51" t="s">
        <v>1214</v>
      </c>
      <c r="DJ13" s="61" t="s">
        <v>360</v>
      </c>
      <c r="DK13" s="51" t="s">
        <v>1215</v>
      </c>
      <c r="DL13" s="61" t="s">
        <v>1216</v>
      </c>
      <c r="DM13" s="61" t="s">
        <v>761</v>
      </c>
      <c r="DN13" s="51" t="s">
        <v>1217</v>
      </c>
      <c r="DO13" s="61" t="s">
        <v>762</v>
      </c>
      <c r="DP13" s="61" t="s">
        <v>763</v>
      </c>
      <c r="DQ13" s="51" t="s">
        <v>1333</v>
      </c>
      <c r="DR13" s="61" t="s">
        <v>1218</v>
      </c>
      <c r="DS13" s="61" t="s">
        <v>1219</v>
      </c>
      <c r="DT13" s="51" t="s">
        <v>1220</v>
      </c>
      <c r="DU13" s="61" t="s">
        <v>1221</v>
      </c>
      <c r="DV13" s="61" t="s">
        <v>1222</v>
      </c>
      <c r="DW13" s="51" t="s">
        <v>1223</v>
      </c>
      <c r="DX13" s="61" t="s">
        <v>1224</v>
      </c>
      <c r="DY13" s="51" t="s">
        <v>1225</v>
      </c>
      <c r="DZ13" s="51" t="s">
        <v>1226</v>
      </c>
      <c r="EA13" s="51" t="s">
        <v>1227</v>
      </c>
      <c r="EB13" s="51" t="s">
        <v>1228</v>
      </c>
      <c r="EC13" s="51" t="s">
        <v>1229</v>
      </c>
      <c r="ED13" s="51" t="s">
        <v>1230</v>
      </c>
      <c r="EE13" s="51" t="s">
        <v>1232</v>
      </c>
      <c r="EF13" s="51" t="s">
        <v>1233</v>
      </c>
      <c r="EG13" s="51" t="s">
        <v>1234</v>
      </c>
      <c r="EH13" s="51" t="s">
        <v>767</v>
      </c>
      <c r="EI13" s="51" t="s">
        <v>768</v>
      </c>
      <c r="EJ13" s="51" t="s">
        <v>1235</v>
      </c>
      <c r="EK13" s="51" t="s">
        <v>1236</v>
      </c>
      <c r="EL13" s="51" t="s">
        <v>1237</v>
      </c>
      <c r="EM13" s="51" t="s">
        <v>1238</v>
      </c>
      <c r="EN13" s="51" t="s">
        <v>770</v>
      </c>
      <c r="EO13" s="51" t="s">
        <v>771</v>
      </c>
      <c r="EP13" s="51" t="s">
        <v>1239</v>
      </c>
      <c r="EQ13" s="51" t="s">
        <v>772</v>
      </c>
      <c r="ER13" s="51" t="s">
        <v>773</v>
      </c>
      <c r="ES13" s="51" t="s">
        <v>1241</v>
      </c>
      <c r="ET13" s="51" t="s">
        <v>775</v>
      </c>
      <c r="EU13" s="51" t="s">
        <v>776</v>
      </c>
      <c r="EV13" s="51" t="s">
        <v>1242</v>
      </c>
      <c r="EW13" s="51" t="s">
        <v>775</v>
      </c>
      <c r="EX13" s="51" t="s">
        <v>776</v>
      </c>
      <c r="EY13" s="51" t="s">
        <v>1244</v>
      </c>
      <c r="EZ13" s="51" t="s">
        <v>198</v>
      </c>
      <c r="FA13" s="51" t="s">
        <v>1246</v>
      </c>
      <c r="FB13" s="51" t="s">
        <v>211</v>
      </c>
      <c r="FC13" s="51" t="s">
        <v>757</v>
      </c>
      <c r="FD13" s="51" t="s">
        <v>758</v>
      </c>
      <c r="FE13" s="51" t="s">
        <v>789</v>
      </c>
      <c r="FF13" s="51" t="s">
        <v>777</v>
      </c>
      <c r="FG13" s="51" t="s">
        <v>1248</v>
      </c>
      <c r="FH13" s="51" t="s">
        <v>1249</v>
      </c>
      <c r="FI13" s="51" t="s">
        <v>16</v>
      </c>
      <c r="FJ13" s="51" t="s">
        <v>17</v>
      </c>
      <c r="FK13" s="51" t="s">
        <v>147</v>
      </c>
      <c r="FL13" s="51" t="s">
        <v>1251</v>
      </c>
      <c r="FM13" s="51" t="s">
        <v>1252</v>
      </c>
      <c r="FN13" s="51" t="s">
        <v>1253</v>
      </c>
      <c r="FO13" s="51" t="s">
        <v>1255</v>
      </c>
      <c r="FP13" s="51" t="s">
        <v>1256</v>
      </c>
      <c r="FQ13" s="51" t="s">
        <v>1258</v>
      </c>
      <c r="FR13" s="51" t="s">
        <v>779</v>
      </c>
      <c r="FS13" s="51" t="s">
        <v>1259</v>
      </c>
      <c r="FT13" s="51" t="s">
        <v>1260</v>
      </c>
      <c r="FU13" s="51" t="s">
        <v>780</v>
      </c>
      <c r="FV13" s="51" t="s">
        <v>781</v>
      </c>
      <c r="FW13" s="51" t="s">
        <v>1262</v>
      </c>
      <c r="FX13" s="51" t="s">
        <v>1264</v>
      </c>
      <c r="FY13" s="51" t="s">
        <v>782</v>
      </c>
      <c r="FZ13" s="51" t="s">
        <v>1265</v>
      </c>
      <c r="GA13" s="61" t="s">
        <v>1267</v>
      </c>
      <c r="GB13" s="51" t="s">
        <v>1268</v>
      </c>
      <c r="GC13" s="61" t="s">
        <v>1269</v>
      </c>
      <c r="GD13" s="51" t="s">
        <v>1270</v>
      </c>
      <c r="GE13" s="51" t="s">
        <v>1271</v>
      </c>
      <c r="GF13" s="51" t="s">
        <v>1272</v>
      </c>
      <c r="GG13" s="61" t="s">
        <v>152</v>
      </c>
      <c r="GH13" s="51" t="s">
        <v>784</v>
      </c>
      <c r="GI13" s="61" t="s">
        <v>785</v>
      </c>
      <c r="GJ13" s="61" t="s">
        <v>1275</v>
      </c>
      <c r="GK13" s="51" t="s">
        <v>525</v>
      </c>
      <c r="GL13" s="61" t="s">
        <v>786</v>
      </c>
      <c r="GM13" s="61" t="s">
        <v>244</v>
      </c>
      <c r="GN13" s="51" t="s">
        <v>252</v>
      </c>
      <c r="GO13" s="61" t="s">
        <v>789</v>
      </c>
      <c r="GP13" s="61" t="s">
        <v>787</v>
      </c>
      <c r="GQ13" s="51" t="s">
        <v>788</v>
      </c>
      <c r="GR13" s="61" t="s">
        <v>1278</v>
      </c>
      <c r="GS13" s="61" t="s">
        <v>1279</v>
      </c>
      <c r="GT13" s="51" t="s">
        <v>791</v>
      </c>
      <c r="GU13" s="61" t="s">
        <v>1280</v>
      </c>
      <c r="GV13" s="61" t="s">
        <v>1281</v>
      </c>
      <c r="GW13" s="51" t="s">
        <v>1282</v>
      </c>
      <c r="GX13" s="61" t="s">
        <v>1283</v>
      </c>
      <c r="GY13" s="61" t="s">
        <v>794</v>
      </c>
      <c r="GZ13" s="51" t="s">
        <v>795</v>
      </c>
      <c r="HA13" s="61" t="s">
        <v>796</v>
      </c>
      <c r="HB13" s="51" t="s">
        <v>577</v>
      </c>
      <c r="HC13" s="51" t="s">
        <v>1285</v>
      </c>
      <c r="HD13" s="51" t="s">
        <v>797</v>
      </c>
      <c r="HE13" s="51" t="s">
        <v>95</v>
      </c>
      <c r="HF13" s="51" t="s">
        <v>257</v>
      </c>
      <c r="HG13" s="51" t="s">
        <v>256</v>
      </c>
      <c r="HH13" s="51" t="s">
        <v>41</v>
      </c>
      <c r="HI13" s="51" t="s">
        <v>42</v>
      </c>
      <c r="HJ13" s="51" t="s">
        <v>103</v>
      </c>
      <c r="HK13" s="51" t="s">
        <v>1288</v>
      </c>
      <c r="HL13" s="51" t="s">
        <v>798</v>
      </c>
      <c r="HM13" s="51" t="s">
        <v>1289</v>
      </c>
      <c r="HN13" s="51" t="s">
        <v>1291</v>
      </c>
      <c r="HO13" s="51" t="s">
        <v>1292</v>
      </c>
      <c r="HP13" s="51" t="s">
        <v>1293</v>
      </c>
      <c r="HQ13" s="51" t="s">
        <v>803</v>
      </c>
      <c r="HR13" s="51" t="s">
        <v>804</v>
      </c>
      <c r="HS13" s="51" t="s">
        <v>1294</v>
      </c>
      <c r="HT13" s="51" t="s">
        <v>1336</v>
      </c>
      <c r="HU13" s="51" t="s">
        <v>801</v>
      </c>
      <c r="HV13" s="51" t="s">
        <v>1295</v>
      </c>
      <c r="HW13" s="51" t="s">
        <v>1296</v>
      </c>
      <c r="HX13" s="51" t="s">
        <v>1297</v>
      </c>
      <c r="HY13" s="51" t="s">
        <v>1298</v>
      </c>
      <c r="HZ13" s="51" t="s">
        <v>1300</v>
      </c>
      <c r="IA13" s="51" t="s">
        <v>1301</v>
      </c>
      <c r="IB13" s="51" t="s">
        <v>1302</v>
      </c>
      <c r="IC13" s="51" t="s">
        <v>1304</v>
      </c>
      <c r="ID13" s="51" t="s">
        <v>1305</v>
      </c>
      <c r="IE13" s="51" t="s">
        <v>1306</v>
      </c>
      <c r="IF13" s="51" t="s">
        <v>806</v>
      </c>
      <c r="IG13" s="51" t="s">
        <v>807</v>
      </c>
      <c r="IH13" s="51" t="s">
        <v>1307</v>
      </c>
      <c r="II13" s="51" t="s">
        <v>148</v>
      </c>
      <c r="IJ13" s="51" t="s">
        <v>235</v>
      </c>
      <c r="IK13" s="51" t="s">
        <v>209</v>
      </c>
      <c r="IL13" s="51" t="s">
        <v>1310</v>
      </c>
      <c r="IM13" s="51" t="s">
        <v>1311</v>
      </c>
      <c r="IN13" s="51" t="s">
        <v>1312</v>
      </c>
      <c r="IO13" s="51" t="s">
        <v>1314</v>
      </c>
      <c r="IP13" s="51" t="s">
        <v>1315</v>
      </c>
      <c r="IQ13" s="51" t="s">
        <v>1316</v>
      </c>
      <c r="IR13" s="51" t="s">
        <v>1318</v>
      </c>
      <c r="IS13" s="51" t="s">
        <v>1319</v>
      </c>
      <c r="IT13" s="51" t="s">
        <v>1320</v>
      </c>
    </row>
    <row r="14" spans="1:254" ht="15.75">
      <c r="A14" s="2">
        <v>1</v>
      </c>
      <c r="B14" s="4" t="s">
        <v>1456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 t="s">
        <v>1391</v>
      </c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>
        <v>1</v>
      </c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>
      <c r="A15" s="2">
        <v>2</v>
      </c>
      <c r="B15" s="4" t="s">
        <v>1457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>
      <c r="A16" s="2">
        <v>3</v>
      </c>
      <c r="B16" s="4" t="s">
        <v>1458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 t="s">
        <v>1391</v>
      </c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>
        <v>1</v>
      </c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>
      <c r="A17" s="2">
        <v>4</v>
      </c>
      <c r="B17" s="4" t="s">
        <v>1459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>
        <v>1</v>
      </c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>
      <c r="A18" s="2">
        <v>5</v>
      </c>
      <c r="B18" s="4" t="s">
        <v>1460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>
        <v>1</v>
      </c>
      <c r="DH18" s="4"/>
      <c r="DI18" s="4"/>
      <c r="DJ18" s="4"/>
      <c r="DK18" s="4"/>
      <c r="DL18" s="4">
        <v>1</v>
      </c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/>
      <c r="DX18" s="4">
        <v>1</v>
      </c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>
      <c r="A19" s="2">
        <v>6</v>
      </c>
      <c r="B19" s="4" t="s">
        <v>1461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/>
      <c r="HD19" s="4">
        <v>1</v>
      </c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>
      <c r="A20" s="2">
        <v>7</v>
      </c>
      <c r="B20" s="4" t="s">
        <v>1462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/>
      <c r="DR20" s="4">
        <v>1</v>
      </c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>
      <c r="A21" s="50">
        <v>8</v>
      </c>
      <c r="B21" s="4" t="s">
        <v>1463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/>
      <c r="EV21" s="4">
        <v>1</v>
      </c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/>
      <c r="FN21" s="4">
        <v>1</v>
      </c>
      <c r="FO21" s="4"/>
      <c r="FP21" s="4"/>
      <c r="FQ21" s="4">
        <v>1</v>
      </c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/>
      <c r="HD21" s="4">
        <v>1</v>
      </c>
      <c r="HE21" s="4"/>
      <c r="HF21" s="4">
        <v>1</v>
      </c>
      <c r="HG21" s="4"/>
      <c r="HH21" s="4"/>
      <c r="HI21" s="4"/>
      <c r="HJ21" s="4">
        <v>1</v>
      </c>
      <c r="HK21" s="4"/>
      <c r="HL21" s="4"/>
      <c r="HM21" s="4">
        <v>1</v>
      </c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>
        <v>1</v>
      </c>
      <c r="HY21" s="4"/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>
      <c r="A22" s="50">
        <v>9</v>
      </c>
      <c r="B22" s="4" t="s">
        <v>1464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/>
      <c r="FN22" s="4">
        <v>1</v>
      </c>
      <c r="FO22" s="4"/>
      <c r="FP22" s="4"/>
      <c r="FQ22" s="4">
        <v>1</v>
      </c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>
      <c r="A23" s="50">
        <v>10</v>
      </c>
      <c r="B23" s="4" t="s">
        <v>1465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/>
      <c r="DU23" s="4">
        <v>1</v>
      </c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/>
      <c r="EG23" s="4">
        <v>1</v>
      </c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/>
      <c r="FW23" s="4">
        <v>1</v>
      </c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/>
      <c r="HA23" s="4">
        <v>1</v>
      </c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>
      <c r="A24" s="50">
        <v>11</v>
      </c>
      <c r="B24" s="4" t="s">
        <v>1466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 t="s">
        <v>1391</v>
      </c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/>
      <c r="EG24" s="4">
        <v>1</v>
      </c>
      <c r="EH24" s="4"/>
      <c r="EI24" s="4">
        <v>1</v>
      </c>
      <c r="EJ24" s="4"/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/>
      <c r="FT24" s="4">
        <v>1</v>
      </c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/>
      <c r="GU24" s="4">
        <v>1</v>
      </c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>
        <v>1</v>
      </c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>
      <c r="A25" s="50">
        <v>12</v>
      </c>
      <c r="B25" s="4" t="s">
        <v>1467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/>
      <c r="GR25" s="4">
        <v>1</v>
      </c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/>
      <c r="HP25" s="4">
        <v>1</v>
      </c>
      <c r="HQ25" s="4">
        <v>1</v>
      </c>
      <c r="HR25" s="4"/>
      <c r="HS25" s="4"/>
      <c r="HT25" s="4"/>
      <c r="HU25" s="4"/>
      <c r="HV25" s="4">
        <v>1</v>
      </c>
      <c r="HW25" s="4">
        <v>1</v>
      </c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/>
      <c r="IQ25" s="4">
        <v>1</v>
      </c>
      <c r="IR25" s="4"/>
      <c r="IS25" s="4">
        <v>1</v>
      </c>
      <c r="IT25" s="4"/>
    </row>
    <row r="26" spans="1:254">
      <c r="A26" s="50">
        <v>13</v>
      </c>
      <c r="B26" s="4" t="s">
        <v>1468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>
        <v>1</v>
      </c>
      <c r="BF26" s="4"/>
      <c r="BG26" s="4"/>
      <c r="BH26" s="4"/>
      <c r="BI26" s="4"/>
      <c r="BJ26" s="4">
        <v>1</v>
      </c>
      <c r="BK26" s="4"/>
      <c r="BL26" s="4"/>
      <c r="BM26" s="4">
        <v>1</v>
      </c>
      <c r="BN26" s="4">
        <v>1</v>
      </c>
      <c r="BO26" s="4"/>
      <c r="BP26" s="4"/>
      <c r="BQ26" s="4">
        <v>1</v>
      </c>
      <c r="BR26" s="4"/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/>
      <c r="EY26" s="4">
        <v>1</v>
      </c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/>
      <c r="FK26" s="4">
        <v>1</v>
      </c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4"/>
      <c r="GT26" s="4"/>
      <c r="GU26" s="4">
        <v>1</v>
      </c>
      <c r="GV26" s="4">
        <v>1</v>
      </c>
      <c r="GW26" s="4"/>
      <c r="GX26" s="4"/>
      <c r="GY26" s="4">
        <v>1</v>
      </c>
      <c r="GZ26" s="4"/>
      <c r="HA26" s="4"/>
      <c r="HB26" s="4"/>
      <c r="HC26" s="4"/>
      <c r="HD26" s="4">
        <v>1</v>
      </c>
      <c r="HE26" s="4"/>
      <c r="HF26" s="4"/>
      <c r="HG26" s="4">
        <v>1</v>
      </c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/>
      <c r="IQ26" s="4">
        <v>1</v>
      </c>
      <c r="IR26" s="4"/>
      <c r="IS26" s="4">
        <v>1</v>
      </c>
      <c r="IT26" s="4"/>
    </row>
    <row r="27" spans="1:254">
      <c r="A27" s="50">
        <v>14</v>
      </c>
      <c r="B27" s="4" t="s">
        <v>1469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/>
      <c r="CB27" s="4">
        <v>1</v>
      </c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/>
      <c r="CN27" s="4">
        <v>1</v>
      </c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/>
      <c r="HI27" s="4"/>
      <c r="HJ27" s="4">
        <v>1</v>
      </c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/>
      <c r="HV27" s="4">
        <v>1</v>
      </c>
      <c r="HW27" s="4">
        <v>1</v>
      </c>
      <c r="HX27" s="4">
        <v>1</v>
      </c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</row>
    <row r="28" spans="1:254">
      <c r="A28" s="50">
        <v>15</v>
      </c>
      <c r="B28" s="4" t="s">
        <v>1470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>
        <v>1</v>
      </c>
      <c r="AK28" s="4"/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/>
      <c r="CH28" s="4">
        <v>1</v>
      </c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/>
      <c r="DR28" s="4">
        <v>1</v>
      </c>
      <c r="DS28" s="4"/>
      <c r="DT28" s="4"/>
      <c r="DU28" s="4">
        <v>1</v>
      </c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/>
      <c r="HO28" s="4"/>
      <c r="HP28" s="4">
        <v>1</v>
      </c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>
        <v>1</v>
      </c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>
      <c r="A29" s="50">
        <v>16</v>
      </c>
      <c r="B29" s="4" t="s">
        <v>1471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/>
      <c r="CT29" s="4">
        <v>1</v>
      </c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/>
      <c r="FB29" s="4">
        <v>1</v>
      </c>
      <c r="FC29" s="4"/>
      <c r="FD29" s="4"/>
      <c r="FE29" s="4">
        <v>1</v>
      </c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>
        <v>1</v>
      </c>
      <c r="HY29" s="4"/>
      <c r="HZ29" s="4">
        <v>1</v>
      </c>
      <c r="IA29" s="4"/>
      <c r="IB29" s="4"/>
      <c r="IC29" s="4">
        <v>1</v>
      </c>
      <c r="ID29" s="4"/>
      <c r="IE29" s="4"/>
      <c r="IF29" s="4"/>
      <c r="IG29" s="4"/>
      <c r="IH29" s="4">
        <v>1</v>
      </c>
      <c r="II29" s="4"/>
      <c r="IJ29" s="4"/>
      <c r="IK29" s="4">
        <v>1</v>
      </c>
      <c r="IL29" s="4"/>
      <c r="IM29" s="4"/>
      <c r="IN29" s="4">
        <v>1</v>
      </c>
      <c r="IO29" s="4">
        <v>1</v>
      </c>
      <c r="IP29" s="4"/>
      <c r="IQ29" s="4"/>
      <c r="IR29" s="4">
        <v>1</v>
      </c>
      <c r="IS29" s="4"/>
      <c r="IT29" s="4"/>
    </row>
    <row r="30" spans="1:254">
      <c r="A30" s="50">
        <v>17</v>
      </c>
      <c r="B30" s="4" t="s">
        <v>1472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/>
      <c r="BS30" s="4">
        <v>1</v>
      </c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/>
      <c r="CK30" s="4">
        <v>1</v>
      </c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/>
      <c r="DF30" s="4">
        <v>1</v>
      </c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/>
      <c r="EG30" s="4">
        <v>1</v>
      </c>
      <c r="EH30" s="4"/>
      <c r="EI30" s="4"/>
      <c r="EJ30" s="4">
        <v>1</v>
      </c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/>
      <c r="EV30" s="4">
        <v>1</v>
      </c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>
        <v>1</v>
      </c>
      <c r="GN30" s="4"/>
      <c r="GO30" s="4"/>
      <c r="GP30" s="4"/>
      <c r="GQ30" s="4">
        <v>1</v>
      </c>
      <c r="GR30" s="4"/>
      <c r="GS30" s="4">
        <v>1</v>
      </c>
      <c r="GT30" s="4"/>
      <c r="GU30" s="4"/>
      <c r="GV30" s="4">
        <v>1</v>
      </c>
      <c r="GW30" s="4"/>
      <c r="GX30" s="4"/>
      <c r="GY30" s="4"/>
      <c r="GZ30" s="4"/>
      <c r="HA30" s="4">
        <v>1</v>
      </c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>
        <v>1</v>
      </c>
      <c r="HO30" s="4"/>
      <c r="HP30" s="4"/>
      <c r="HQ30" s="4"/>
      <c r="HR30" s="4"/>
      <c r="HS30" s="4">
        <v>1</v>
      </c>
      <c r="HT30" s="4">
        <v>1</v>
      </c>
      <c r="HU30" s="4"/>
      <c r="HV30" s="4"/>
      <c r="HW30" s="4"/>
      <c r="HX30" s="4">
        <v>1</v>
      </c>
      <c r="HY30" s="4"/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>
        <v>1</v>
      </c>
      <c r="IM30" s="4"/>
      <c r="IN30" s="4"/>
      <c r="IO30" s="4"/>
      <c r="IP30" s="4">
        <v>1</v>
      </c>
      <c r="IQ30" s="4"/>
      <c r="IR30" s="4"/>
      <c r="IS30" s="4"/>
      <c r="IT30" s="4">
        <v>1</v>
      </c>
    </row>
    <row r="31" spans="1:254">
      <c r="A31" s="50">
        <v>18</v>
      </c>
      <c r="B31" s="4" t="s">
        <v>1473</v>
      </c>
      <c r="C31" s="4">
        <v>1</v>
      </c>
      <c r="D31" s="4"/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/>
      <c r="BS31" s="4">
        <v>1</v>
      </c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/>
      <c r="CK31" s="4">
        <v>1</v>
      </c>
      <c r="CL31" s="4">
        <v>1</v>
      </c>
      <c r="CM31" s="4"/>
      <c r="CN31" s="4"/>
      <c r="CO31" s="4"/>
      <c r="CP31" s="4">
        <v>1</v>
      </c>
      <c r="CQ31" s="4"/>
      <c r="CR31" s="4"/>
      <c r="CS31" s="4"/>
      <c r="CT31" s="4"/>
      <c r="CU31" s="4">
        <v>1</v>
      </c>
      <c r="CV31" s="4"/>
      <c r="CW31" s="4"/>
      <c r="CX31" s="4"/>
      <c r="CY31" s="4"/>
      <c r="CZ31" s="4">
        <v>1</v>
      </c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>
        <v>1</v>
      </c>
      <c r="EF31" s="4"/>
      <c r="EG31" s="4"/>
      <c r="EH31" s="4"/>
      <c r="EI31" s="4"/>
      <c r="EJ31" s="4">
        <v>1</v>
      </c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>
        <v>1</v>
      </c>
      <c r="GH31" s="4"/>
      <c r="GI31" s="4"/>
      <c r="GJ31" s="4">
        <v>1</v>
      </c>
      <c r="GK31" s="4"/>
      <c r="GL31" s="4"/>
      <c r="GM31" s="4"/>
      <c r="GN31" s="4"/>
      <c r="GO31" s="4">
        <v>1</v>
      </c>
      <c r="GP31" s="4"/>
      <c r="GQ31" s="4">
        <v>1</v>
      </c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/>
      <c r="HA31" s="4">
        <v>1</v>
      </c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/>
      <c r="HS31" s="4">
        <v>1</v>
      </c>
      <c r="HT31" s="4">
        <v>1</v>
      </c>
      <c r="HU31" s="4"/>
      <c r="HV31" s="4"/>
      <c r="HW31" s="4"/>
      <c r="HX31" s="4">
        <v>1</v>
      </c>
      <c r="HY31" s="4"/>
      <c r="HZ31" s="4"/>
      <c r="IA31" s="4"/>
      <c r="IB31" s="4">
        <v>1</v>
      </c>
      <c r="IC31" s="4"/>
      <c r="ID31" s="4"/>
      <c r="IE31" s="4">
        <v>1</v>
      </c>
      <c r="IF31" s="4">
        <v>1</v>
      </c>
      <c r="IG31" s="4"/>
      <c r="IH31" s="4"/>
      <c r="II31" s="4">
        <v>1</v>
      </c>
      <c r="IJ31" s="4"/>
      <c r="IK31" s="4"/>
      <c r="IL31" s="4"/>
      <c r="IM31" s="4"/>
      <c r="IN31" s="4">
        <v>1</v>
      </c>
      <c r="IO31" s="4"/>
      <c r="IP31" s="4">
        <v>1</v>
      </c>
      <c r="IQ31" s="4"/>
      <c r="IR31" s="4"/>
      <c r="IS31" s="4"/>
      <c r="IT31" s="4">
        <v>1</v>
      </c>
    </row>
    <row r="32" spans="1:254">
      <c r="A32" s="50">
        <v>19</v>
      </c>
      <c r="B32" s="4" t="s">
        <v>1474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/>
      <c r="AO32" s="4">
        <v>1</v>
      </c>
      <c r="AP32" s="4"/>
      <c r="AQ32" s="4"/>
      <c r="AR32" s="4">
        <v>1</v>
      </c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/>
      <c r="BG32" s="4">
        <v>1</v>
      </c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/>
      <c r="CZ32" s="4">
        <v>1</v>
      </c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/>
      <c r="FK32" s="4">
        <v>1</v>
      </c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>
      <c r="A33" s="50">
        <v>20</v>
      </c>
      <c r="B33" s="4" t="s">
        <v>1475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/>
      <c r="AX33" s="4">
        <v>1</v>
      </c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/>
      <c r="BP33" s="4">
        <v>1</v>
      </c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/>
      <c r="CB33" s="4">
        <v>1</v>
      </c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/>
      <c r="DI33" s="4">
        <v>1</v>
      </c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4"/>
      <c r="GW33" s="4"/>
      <c r="GX33" s="4">
        <v>1</v>
      </c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/>
      <c r="HI33" s="4"/>
      <c r="HJ33" s="4">
        <v>1</v>
      </c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>
      <c r="A34" s="50">
        <v>21</v>
      </c>
      <c r="B34" s="4" t="s">
        <v>1476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/>
      <c r="BP34" s="4">
        <v>1</v>
      </c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  <c r="FL34" s="4">
        <v>1</v>
      </c>
      <c r="FM34" s="4"/>
      <c r="FN34" s="4"/>
      <c r="FO34" s="4"/>
      <c r="FP34" s="4"/>
      <c r="FQ34" s="4">
        <v>1</v>
      </c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/>
      <c r="GW34" s="4"/>
      <c r="GX34" s="4">
        <v>1</v>
      </c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>
        <v>1</v>
      </c>
      <c r="HY34" s="4"/>
      <c r="HZ34" s="4">
        <v>1</v>
      </c>
      <c r="IA34" s="4"/>
      <c r="IB34" s="4"/>
      <c r="IC34" s="4">
        <v>1</v>
      </c>
      <c r="ID34" s="4"/>
      <c r="IE34" s="4"/>
      <c r="IF34" s="4"/>
      <c r="IG34" s="4">
        <v>1</v>
      </c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>
      <c r="A35" s="50">
        <v>22</v>
      </c>
      <c r="B35" s="4" t="s">
        <v>1477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/>
      <c r="DC35" s="4">
        <v>1</v>
      </c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/>
      <c r="HX35" s="4">
        <v>1</v>
      </c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/>
      <c r="IJ35" s="4">
        <v>1</v>
      </c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</row>
    <row r="36" spans="1:254">
      <c r="A36" s="50">
        <v>23</v>
      </c>
      <c r="B36" s="4" t="s">
        <v>1478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/>
      <c r="BY36" s="4">
        <v>1</v>
      </c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>
        <v>1</v>
      </c>
      <c r="EM36" s="4"/>
      <c r="EN36" s="4"/>
      <c r="EO36" s="4">
        <v>1</v>
      </c>
      <c r="EP36" s="4"/>
      <c r="EQ36" s="4"/>
      <c r="ER36" s="4"/>
      <c r="ES36" s="4">
        <v>1</v>
      </c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/>
      <c r="GK36" s="4">
        <v>1</v>
      </c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/>
      <c r="HF36" s="4"/>
      <c r="HG36" s="4">
        <v>1</v>
      </c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>
        <v>1</v>
      </c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54">
      <c r="A37" s="50">
        <v>24</v>
      </c>
      <c r="B37" s="4" t="s">
        <v>1479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/>
      <c r="N37" s="4">
        <v>1</v>
      </c>
      <c r="O37" s="4"/>
      <c r="P37" s="4"/>
      <c r="Q37" s="4">
        <v>1</v>
      </c>
      <c r="R37" s="4"/>
      <c r="S37" s="4"/>
      <c r="T37" s="4">
        <v>1</v>
      </c>
      <c r="U37" s="4"/>
      <c r="V37" s="4">
        <v>1</v>
      </c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/>
      <c r="AU37" s="4">
        <v>1</v>
      </c>
      <c r="AV37" s="4"/>
      <c r="AW37" s="4">
        <v>1</v>
      </c>
      <c r="AX37" s="4"/>
      <c r="AY37" s="4"/>
      <c r="AZ37" s="4">
        <v>1</v>
      </c>
      <c r="BA37" s="4"/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/>
      <c r="CE37" s="4">
        <v>1</v>
      </c>
      <c r="CF37" s="4"/>
      <c r="CG37" s="4">
        <v>1</v>
      </c>
      <c r="CH37" s="4"/>
      <c r="CI37" s="4">
        <v>1</v>
      </c>
      <c r="CJ37" s="4"/>
      <c r="CK37" s="4"/>
      <c r="CL37" s="4"/>
      <c r="CM37" s="4">
        <v>1</v>
      </c>
      <c r="CN37" s="4"/>
      <c r="CO37" s="4"/>
      <c r="CP37" s="4"/>
      <c r="CQ37" s="4">
        <v>1</v>
      </c>
      <c r="CR37" s="4">
        <v>1</v>
      </c>
      <c r="CS37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/>
      <c r="EY37" s="4">
        <v>1</v>
      </c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  <c r="GS37" s="4">
        <v>1</v>
      </c>
      <c r="GT37" s="4"/>
      <c r="GU37" s="4"/>
      <c r="GV37" s="4"/>
      <c r="GW37" s="4">
        <v>1</v>
      </c>
      <c r="GX37" s="4"/>
      <c r="GY37" s="4">
        <v>1</v>
      </c>
      <c r="GZ37" s="4"/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/>
      <c r="HM37" s="4">
        <v>1</v>
      </c>
      <c r="HN37" s="4"/>
      <c r="HO37" s="4">
        <v>1</v>
      </c>
      <c r="HP37" s="4"/>
      <c r="HQ37" s="4">
        <v>1</v>
      </c>
      <c r="HR37" s="4"/>
      <c r="HS37" s="4"/>
      <c r="HT37" s="4"/>
      <c r="HU37" s="4">
        <v>1</v>
      </c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/>
      <c r="IG37" s="4">
        <v>1</v>
      </c>
      <c r="IH37" s="4"/>
      <c r="II37" s="4">
        <v>1</v>
      </c>
      <c r="IJ37" s="4"/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</row>
    <row r="38" spans="1:254">
      <c r="A38" s="50">
        <v>25</v>
      </c>
      <c r="B38" s="4" t="s">
        <v>1480</v>
      </c>
      <c r="C38" s="4">
        <v>1</v>
      </c>
      <c r="D38" s="4"/>
      <c r="E38" s="4"/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>
        <v>1</v>
      </c>
      <c r="AI38" s="4"/>
      <c r="AJ38" s="4"/>
      <c r="AK38" s="4"/>
      <c r="AL38" s="4">
        <v>1</v>
      </c>
      <c r="AM38" s="4"/>
      <c r="AN38" s="4">
        <v>1</v>
      </c>
      <c r="AO38" s="4"/>
      <c r="AP38" s="4"/>
      <c r="AQ38" s="4">
        <v>1</v>
      </c>
      <c r="AR38" s="4"/>
      <c r="AS38" s="4"/>
      <c r="AT38" s="4"/>
      <c r="AU38" s="4">
        <v>1</v>
      </c>
      <c r="AV38" s="4"/>
      <c r="AW38" s="4">
        <v>1</v>
      </c>
      <c r="AX38" s="4"/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>
        <v>1</v>
      </c>
      <c r="BS38" s="4"/>
      <c r="BT38" s="4"/>
      <c r="BU38" s="4">
        <v>1</v>
      </c>
      <c r="BV38" s="4"/>
      <c r="BW38" s="4"/>
      <c r="BX38" s="4"/>
      <c r="BY38" s="4">
        <v>1</v>
      </c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/>
      <c r="CK38" s="4">
        <v>1</v>
      </c>
      <c r="CL38" s="4"/>
      <c r="CM38" s="4">
        <v>1</v>
      </c>
      <c r="CN38" s="4"/>
      <c r="CO38" s="4"/>
      <c r="CP38" s="4">
        <v>1</v>
      </c>
      <c r="CQ38" s="4"/>
      <c r="CR38" s="4"/>
      <c r="CS38">
        <v>1</v>
      </c>
      <c r="CT38" s="4"/>
      <c r="CU38" s="4"/>
      <c r="CV38" s="4"/>
      <c r="CW38" s="4">
        <v>1</v>
      </c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>
        <v>1</v>
      </c>
      <c r="EI38" s="4"/>
      <c r="EJ38" s="4"/>
      <c r="EK38" s="4"/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/>
      <c r="EY38" s="4">
        <v>1</v>
      </c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/>
      <c r="GU38" s="4">
        <v>1</v>
      </c>
      <c r="GV38" s="4"/>
      <c r="GW38" s="4"/>
      <c r="GX38" s="4">
        <v>1</v>
      </c>
      <c r="GY38" s="4"/>
      <c r="GZ38" s="4">
        <v>1</v>
      </c>
      <c r="HA38" s="4"/>
      <c r="HB38" s="4"/>
      <c r="HC38" s="4">
        <v>1</v>
      </c>
      <c r="HD38" s="4"/>
      <c r="HE38" s="4"/>
      <c r="HF38" s="4"/>
      <c r="HG38" s="4">
        <v>1</v>
      </c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/>
      <c r="HS38" s="4">
        <v>1</v>
      </c>
      <c r="HT38" s="4"/>
      <c r="HU38" s="4">
        <v>1</v>
      </c>
      <c r="HV38" s="4"/>
      <c r="HW38" s="4"/>
      <c r="HX38" s="4"/>
      <c r="HY38" s="4"/>
      <c r="HZ38" s="4"/>
      <c r="IA38" s="4">
        <v>1</v>
      </c>
      <c r="IB38" s="4"/>
      <c r="IC38" s="4"/>
      <c r="ID38" s="4">
        <v>1</v>
      </c>
      <c r="IE38" s="4"/>
      <c r="IF38" s="4"/>
      <c r="IG38" s="4">
        <v>1</v>
      </c>
      <c r="IH38" s="4"/>
      <c r="II38" s="4"/>
      <c r="IJ38" s="4">
        <v>1</v>
      </c>
      <c r="IK38" s="4"/>
      <c r="IL38" s="4"/>
      <c r="IM38" s="4">
        <v>1</v>
      </c>
      <c r="IN38" s="4"/>
      <c r="IO38" s="4"/>
      <c r="IP38" s="4">
        <v>1</v>
      </c>
      <c r="IQ38" s="4"/>
      <c r="IR38" s="4"/>
      <c r="IS38" s="4">
        <v>1</v>
      </c>
      <c r="IT38" s="4"/>
    </row>
    <row r="39" spans="1:254">
      <c r="A39" s="81" t="s">
        <v>278</v>
      </c>
      <c r="B39" s="82"/>
      <c r="C39" s="50">
        <f t="shared" ref="C39:BN39" si="0">SUM(C14:C38)</f>
        <v>21</v>
      </c>
      <c r="D39" s="50">
        <f t="shared" si="0"/>
        <v>2</v>
      </c>
      <c r="E39" s="50">
        <f t="shared" si="0"/>
        <v>2</v>
      </c>
      <c r="F39" s="50">
        <f t="shared" si="0"/>
        <v>20</v>
      </c>
      <c r="G39" s="50">
        <f t="shared" si="0"/>
        <v>2</v>
      </c>
      <c r="H39" s="50">
        <f t="shared" si="0"/>
        <v>3</v>
      </c>
      <c r="I39" s="50">
        <f t="shared" si="0"/>
        <v>19</v>
      </c>
      <c r="J39" s="50">
        <f t="shared" si="0"/>
        <v>4</v>
      </c>
      <c r="K39" s="50">
        <f t="shared" si="0"/>
        <v>2</v>
      </c>
      <c r="L39" s="50">
        <f t="shared" si="0"/>
        <v>20</v>
      </c>
      <c r="M39" s="50">
        <f t="shared" si="0"/>
        <v>2</v>
      </c>
      <c r="N39" s="50">
        <f t="shared" si="0"/>
        <v>3</v>
      </c>
      <c r="O39" s="50">
        <f t="shared" si="0"/>
        <v>18</v>
      </c>
      <c r="P39" s="50">
        <f t="shared" si="0"/>
        <v>4</v>
      </c>
      <c r="Q39" s="50">
        <f t="shared" si="0"/>
        <v>3</v>
      </c>
      <c r="R39" s="50">
        <f t="shared" si="0"/>
        <v>19</v>
      </c>
      <c r="S39" s="50">
        <f t="shared" si="0"/>
        <v>3</v>
      </c>
      <c r="T39" s="50">
        <f t="shared" si="0"/>
        <v>3</v>
      </c>
      <c r="U39" s="50">
        <f t="shared" si="0"/>
        <v>19</v>
      </c>
      <c r="V39" s="50">
        <f t="shared" si="0"/>
        <v>3</v>
      </c>
      <c r="W39" s="50">
        <f t="shared" si="0"/>
        <v>3</v>
      </c>
      <c r="X39" s="50">
        <f t="shared" si="0"/>
        <v>19</v>
      </c>
      <c r="Y39" s="50">
        <f t="shared" si="0"/>
        <v>3</v>
      </c>
      <c r="Z39" s="50">
        <f t="shared" si="0"/>
        <v>3</v>
      </c>
      <c r="AA39" s="50">
        <f t="shared" si="0"/>
        <v>19</v>
      </c>
      <c r="AB39" s="50">
        <f t="shared" si="0"/>
        <v>3</v>
      </c>
      <c r="AC39" s="50">
        <f t="shared" si="0"/>
        <v>3</v>
      </c>
      <c r="AD39" s="50">
        <f t="shared" si="0"/>
        <v>19</v>
      </c>
      <c r="AE39" s="50">
        <f t="shared" si="0"/>
        <v>3</v>
      </c>
      <c r="AF39" s="50">
        <f t="shared" si="0"/>
        <v>3</v>
      </c>
      <c r="AG39" s="50">
        <f t="shared" si="0"/>
        <v>19</v>
      </c>
      <c r="AH39" s="50">
        <f t="shared" si="0"/>
        <v>3</v>
      </c>
      <c r="AI39" s="50">
        <f t="shared" si="0"/>
        <v>3</v>
      </c>
      <c r="AJ39" s="50">
        <f t="shared" si="0"/>
        <v>19</v>
      </c>
      <c r="AK39" s="50">
        <f t="shared" si="0"/>
        <v>3</v>
      </c>
      <c r="AL39" s="50">
        <f t="shared" si="0"/>
        <v>3</v>
      </c>
      <c r="AM39" s="50">
        <f t="shared" si="0"/>
        <v>19</v>
      </c>
      <c r="AN39" s="50">
        <f t="shared" si="0"/>
        <v>3</v>
      </c>
      <c r="AO39" s="50">
        <f t="shared" si="0"/>
        <v>3</v>
      </c>
      <c r="AP39" s="50">
        <f t="shared" si="0"/>
        <v>19</v>
      </c>
      <c r="AQ39" s="50">
        <f t="shared" si="0"/>
        <v>3</v>
      </c>
      <c r="AR39" s="50">
        <f t="shared" si="0"/>
        <v>3</v>
      </c>
      <c r="AS39" s="50">
        <f t="shared" si="0"/>
        <v>19</v>
      </c>
      <c r="AT39" s="50">
        <f t="shared" si="0"/>
        <v>3</v>
      </c>
      <c r="AU39" s="50">
        <f t="shared" si="0"/>
        <v>3</v>
      </c>
      <c r="AV39" s="50">
        <f t="shared" si="0"/>
        <v>19</v>
      </c>
      <c r="AW39" s="50">
        <f t="shared" si="0"/>
        <v>3</v>
      </c>
      <c r="AX39" s="50">
        <f t="shared" si="0"/>
        <v>3</v>
      </c>
      <c r="AY39" s="50">
        <f t="shared" si="0"/>
        <v>19</v>
      </c>
      <c r="AZ39" s="50">
        <f t="shared" si="0"/>
        <v>3</v>
      </c>
      <c r="BA39" s="50">
        <f t="shared" si="0"/>
        <v>3</v>
      </c>
      <c r="BB39" s="50">
        <f t="shared" si="0"/>
        <v>19</v>
      </c>
      <c r="BC39" s="50">
        <f t="shared" si="0"/>
        <v>3</v>
      </c>
      <c r="BD39" s="50">
        <f t="shared" si="0"/>
        <v>3</v>
      </c>
      <c r="BE39" s="50">
        <f t="shared" si="0"/>
        <v>19</v>
      </c>
      <c r="BF39" s="50">
        <f t="shared" si="0"/>
        <v>3</v>
      </c>
      <c r="BG39" s="50">
        <f t="shared" si="0"/>
        <v>3</v>
      </c>
      <c r="BH39" s="50">
        <f t="shared" si="0"/>
        <v>19</v>
      </c>
      <c r="BI39" s="50">
        <f t="shared" si="0"/>
        <v>3</v>
      </c>
      <c r="BJ39" s="50">
        <f t="shared" si="0"/>
        <v>3</v>
      </c>
      <c r="BK39" s="50">
        <f t="shared" si="0"/>
        <v>19</v>
      </c>
      <c r="BL39" s="50">
        <f t="shared" si="0"/>
        <v>3</v>
      </c>
      <c r="BM39" s="50">
        <f t="shared" si="0"/>
        <v>3</v>
      </c>
      <c r="BN39" s="50">
        <f t="shared" si="0"/>
        <v>19</v>
      </c>
      <c r="BO39" s="50">
        <f t="shared" ref="BO39:DZ39" si="1">SUM(BO14:BO38)</f>
        <v>3</v>
      </c>
      <c r="BP39" s="50">
        <f t="shared" si="1"/>
        <v>3</v>
      </c>
      <c r="BQ39" s="50">
        <f t="shared" si="1"/>
        <v>19</v>
      </c>
      <c r="BR39" s="50">
        <f t="shared" si="1"/>
        <v>3</v>
      </c>
      <c r="BS39" s="50">
        <f t="shared" si="1"/>
        <v>3</v>
      </c>
      <c r="BT39" s="50">
        <f t="shared" si="1"/>
        <v>19</v>
      </c>
      <c r="BU39" s="50">
        <f t="shared" si="1"/>
        <v>3</v>
      </c>
      <c r="BV39" s="50">
        <f t="shared" si="1"/>
        <v>3</v>
      </c>
      <c r="BW39" s="50">
        <f t="shared" si="1"/>
        <v>19</v>
      </c>
      <c r="BX39" s="50">
        <f t="shared" si="1"/>
        <v>3</v>
      </c>
      <c r="BY39" s="50">
        <f t="shared" si="1"/>
        <v>3</v>
      </c>
      <c r="BZ39" s="50">
        <f t="shared" si="1"/>
        <v>19</v>
      </c>
      <c r="CA39" s="50">
        <f t="shared" si="1"/>
        <v>3</v>
      </c>
      <c r="CB39" s="50">
        <f t="shared" si="1"/>
        <v>3</v>
      </c>
      <c r="CC39" s="50">
        <f t="shared" si="1"/>
        <v>20</v>
      </c>
      <c r="CD39" s="50">
        <f t="shared" si="1"/>
        <v>3</v>
      </c>
      <c r="CE39" s="50">
        <f t="shared" si="1"/>
        <v>2</v>
      </c>
      <c r="CF39" s="50">
        <f t="shared" si="1"/>
        <v>20</v>
      </c>
      <c r="CG39" s="50">
        <f t="shared" si="1"/>
        <v>3</v>
      </c>
      <c r="CH39" s="50">
        <f t="shared" si="1"/>
        <v>2</v>
      </c>
      <c r="CI39" s="50">
        <f t="shared" si="1"/>
        <v>19</v>
      </c>
      <c r="CJ39" s="50">
        <f t="shared" si="1"/>
        <v>3</v>
      </c>
      <c r="CK39" s="50">
        <f t="shared" si="1"/>
        <v>3</v>
      </c>
      <c r="CL39" s="50">
        <f t="shared" si="1"/>
        <v>20</v>
      </c>
      <c r="CM39" s="50">
        <f t="shared" si="1"/>
        <v>3</v>
      </c>
      <c r="CN39" s="50">
        <f t="shared" si="1"/>
        <v>2</v>
      </c>
      <c r="CO39" s="50">
        <f t="shared" si="1"/>
        <v>20</v>
      </c>
      <c r="CP39" s="50">
        <f t="shared" si="1"/>
        <v>4</v>
      </c>
      <c r="CQ39" s="50">
        <f t="shared" si="1"/>
        <v>1</v>
      </c>
      <c r="CR39" s="50">
        <f t="shared" si="1"/>
        <v>20</v>
      </c>
      <c r="CS39" s="50">
        <f t="shared" si="1"/>
        <v>4</v>
      </c>
      <c r="CT39" s="50">
        <f t="shared" si="1"/>
        <v>1</v>
      </c>
      <c r="CU39" s="50">
        <f t="shared" si="1"/>
        <v>19</v>
      </c>
      <c r="CV39" s="50">
        <f t="shared" si="1"/>
        <v>3</v>
      </c>
      <c r="CW39" s="50">
        <f t="shared" si="1"/>
        <v>3</v>
      </c>
      <c r="CX39" s="50">
        <f t="shared" si="1"/>
        <v>18</v>
      </c>
      <c r="CY39" s="50">
        <f t="shared" si="1"/>
        <v>4</v>
      </c>
      <c r="CZ39" s="50">
        <f t="shared" si="1"/>
        <v>3</v>
      </c>
      <c r="DA39" s="50">
        <f t="shared" si="1"/>
        <v>17</v>
      </c>
      <c r="DB39" s="50">
        <f t="shared" si="1"/>
        <v>5</v>
      </c>
      <c r="DC39" s="50">
        <f t="shared" si="1"/>
        <v>3</v>
      </c>
      <c r="DD39" s="50">
        <f t="shared" si="1"/>
        <v>15</v>
      </c>
      <c r="DE39" s="50">
        <f t="shared" si="1"/>
        <v>5</v>
      </c>
      <c r="DF39" s="50">
        <f t="shared" si="1"/>
        <v>5</v>
      </c>
      <c r="DG39" s="50">
        <f t="shared" si="1"/>
        <v>18</v>
      </c>
      <c r="DH39" s="50">
        <f t="shared" si="1"/>
        <v>3</v>
      </c>
      <c r="DI39" s="50">
        <f t="shared" si="1"/>
        <v>3</v>
      </c>
      <c r="DJ39" s="50">
        <f t="shared" si="1"/>
        <v>16</v>
      </c>
      <c r="DK39" s="50">
        <f t="shared" si="1"/>
        <v>5</v>
      </c>
      <c r="DL39" s="50">
        <f t="shared" si="1"/>
        <v>4</v>
      </c>
      <c r="DM39" s="50">
        <f t="shared" si="1"/>
        <v>17</v>
      </c>
      <c r="DN39" s="50">
        <f t="shared" si="1"/>
        <v>5</v>
      </c>
      <c r="DO39" s="50">
        <f t="shared" si="1"/>
        <v>3</v>
      </c>
      <c r="DP39" s="50">
        <f t="shared" si="1"/>
        <v>16</v>
      </c>
      <c r="DQ39" s="50">
        <f t="shared" si="1"/>
        <v>4</v>
      </c>
      <c r="DR39" s="50">
        <f t="shared" si="1"/>
        <v>5</v>
      </c>
      <c r="DS39" s="50">
        <f t="shared" si="1"/>
        <v>17</v>
      </c>
      <c r="DT39" s="50">
        <f t="shared" si="1"/>
        <v>5</v>
      </c>
      <c r="DU39" s="50">
        <f t="shared" si="1"/>
        <v>3</v>
      </c>
      <c r="DV39" s="50">
        <f t="shared" si="1"/>
        <v>17</v>
      </c>
      <c r="DW39" s="50">
        <f t="shared" si="1"/>
        <v>5</v>
      </c>
      <c r="DX39" s="50">
        <f t="shared" si="1"/>
        <v>3</v>
      </c>
      <c r="DY39" s="50">
        <f t="shared" si="1"/>
        <v>19</v>
      </c>
      <c r="DZ39" s="50">
        <f t="shared" si="1"/>
        <v>4</v>
      </c>
      <c r="EA39" s="50">
        <f t="shared" ref="EA39:GL39" si="2">SUM(EA14:EA38)</f>
        <v>2</v>
      </c>
      <c r="EB39" s="50">
        <f t="shared" si="2"/>
        <v>19</v>
      </c>
      <c r="EC39" s="50">
        <f t="shared" si="2"/>
        <v>4</v>
      </c>
      <c r="ED39" s="50">
        <f t="shared" si="2"/>
        <v>2</v>
      </c>
      <c r="EE39" s="50">
        <f t="shared" si="2"/>
        <v>18</v>
      </c>
      <c r="EF39" s="50">
        <f t="shared" si="2"/>
        <v>4</v>
      </c>
      <c r="EG39" s="50">
        <f t="shared" si="2"/>
        <v>3</v>
      </c>
      <c r="EH39" s="50">
        <f t="shared" si="2"/>
        <v>20</v>
      </c>
      <c r="EI39" s="50">
        <f t="shared" si="2"/>
        <v>3</v>
      </c>
      <c r="EJ39" s="50">
        <f t="shared" si="2"/>
        <v>2</v>
      </c>
      <c r="EK39" s="50">
        <f t="shared" si="2"/>
        <v>19</v>
      </c>
      <c r="EL39" s="50">
        <f t="shared" si="2"/>
        <v>4</v>
      </c>
      <c r="EM39" s="50">
        <f t="shared" si="2"/>
        <v>2</v>
      </c>
      <c r="EN39" s="50">
        <f t="shared" si="2"/>
        <v>17</v>
      </c>
      <c r="EO39" s="50">
        <f t="shared" si="2"/>
        <v>6</v>
      </c>
      <c r="EP39" s="50">
        <f t="shared" si="2"/>
        <v>2</v>
      </c>
      <c r="EQ39" s="50">
        <f t="shared" si="2"/>
        <v>18</v>
      </c>
      <c r="ER39" s="50">
        <f t="shared" si="2"/>
        <v>5</v>
      </c>
      <c r="ES39" s="50">
        <f t="shared" si="2"/>
        <v>3</v>
      </c>
      <c r="ET39" s="50">
        <f t="shared" si="2"/>
        <v>18</v>
      </c>
      <c r="EU39" s="50">
        <f t="shared" si="2"/>
        <v>4</v>
      </c>
      <c r="EV39" s="50">
        <f t="shared" si="2"/>
        <v>3</v>
      </c>
      <c r="EW39" s="50">
        <f t="shared" si="2"/>
        <v>17</v>
      </c>
      <c r="EX39" s="50">
        <f t="shared" si="2"/>
        <v>4</v>
      </c>
      <c r="EY39" s="50">
        <f t="shared" si="2"/>
        <v>4</v>
      </c>
      <c r="EZ39" s="50">
        <f t="shared" si="2"/>
        <v>19</v>
      </c>
      <c r="FA39" s="50">
        <f t="shared" si="2"/>
        <v>4</v>
      </c>
      <c r="FB39" s="50">
        <f t="shared" si="2"/>
        <v>2</v>
      </c>
      <c r="FC39" s="50">
        <f t="shared" si="2"/>
        <v>19</v>
      </c>
      <c r="FD39" s="50">
        <f t="shared" si="2"/>
        <v>4</v>
      </c>
      <c r="FE39" s="50">
        <f t="shared" si="2"/>
        <v>2</v>
      </c>
      <c r="FF39" s="50">
        <f t="shared" si="2"/>
        <v>17</v>
      </c>
      <c r="FG39" s="50">
        <f t="shared" si="2"/>
        <v>6</v>
      </c>
      <c r="FH39" s="50">
        <f t="shared" si="2"/>
        <v>2</v>
      </c>
      <c r="FI39" s="50">
        <f t="shared" si="2"/>
        <v>17</v>
      </c>
      <c r="FJ39" s="50">
        <f t="shared" si="2"/>
        <v>5</v>
      </c>
      <c r="FK39" s="50">
        <f t="shared" si="2"/>
        <v>3</v>
      </c>
      <c r="FL39" s="50">
        <f t="shared" si="2"/>
        <v>19</v>
      </c>
      <c r="FM39" s="50">
        <f t="shared" si="2"/>
        <v>4</v>
      </c>
      <c r="FN39" s="50">
        <f t="shared" si="2"/>
        <v>2</v>
      </c>
      <c r="FO39" s="50">
        <f t="shared" si="2"/>
        <v>18</v>
      </c>
      <c r="FP39" s="50">
        <f t="shared" si="2"/>
        <v>4</v>
      </c>
      <c r="FQ39" s="50">
        <f t="shared" si="2"/>
        <v>3</v>
      </c>
      <c r="FR39" s="50">
        <f t="shared" si="2"/>
        <v>18</v>
      </c>
      <c r="FS39" s="50">
        <f t="shared" si="2"/>
        <v>4</v>
      </c>
      <c r="FT39" s="50">
        <f t="shared" si="2"/>
        <v>3</v>
      </c>
      <c r="FU39" s="50">
        <f t="shared" si="2"/>
        <v>18</v>
      </c>
      <c r="FV39" s="50">
        <f t="shared" si="2"/>
        <v>4</v>
      </c>
      <c r="FW39" s="50">
        <f t="shared" si="2"/>
        <v>3</v>
      </c>
      <c r="FX39" s="50">
        <f t="shared" si="2"/>
        <v>18</v>
      </c>
      <c r="FY39" s="50">
        <f t="shared" si="2"/>
        <v>4</v>
      </c>
      <c r="FZ39" s="50">
        <f t="shared" si="2"/>
        <v>3</v>
      </c>
      <c r="GA39" s="50">
        <f t="shared" si="2"/>
        <v>15</v>
      </c>
      <c r="GB39" s="50">
        <f t="shared" si="2"/>
        <v>6</v>
      </c>
      <c r="GC39" s="50">
        <f t="shared" si="2"/>
        <v>4</v>
      </c>
      <c r="GD39" s="50">
        <f t="shared" si="2"/>
        <v>15</v>
      </c>
      <c r="GE39" s="50">
        <f t="shared" si="2"/>
        <v>6</v>
      </c>
      <c r="GF39" s="50">
        <f t="shared" si="2"/>
        <v>4</v>
      </c>
      <c r="GG39" s="50">
        <f t="shared" si="2"/>
        <v>15</v>
      </c>
      <c r="GH39" s="50">
        <f t="shared" si="2"/>
        <v>6</v>
      </c>
      <c r="GI39" s="50">
        <f t="shared" si="2"/>
        <v>4</v>
      </c>
      <c r="GJ39" s="50">
        <f t="shared" si="2"/>
        <v>16</v>
      </c>
      <c r="GK39" s="50">
        <f t="shared" si="2"/>
        <v>5</v>
      </c>
      <c r="GL39" s="50">
        <f t="shared" si="2"/>
        <v>4</v>
      </c>
      <c r="GM39" s="50">
        <f t="shared" ref="GM39:IT39" si="3">SUM(GM14:GM38)</f>
        <v>15</v>
      </c>
      <c r="GN39" s="50">
        <f t="shared" si="3"/>
        <v>6</v>
      </c>
      <c r="GO39" s="50">
        <f t="shared" si="3"/>
        <v>4</v>
      </c>
      <c r="GP39" s="50">
        <f t="shared" si="3"/>
        <v>15</v>
      </c>
      <c r="GQ39" s="50">
        <f t="shared" si="3"/>
        <v>6</v>
      </c>
      <c r="GR39" s="50">
        <f t="shared" si="3"/>
        <v>4</v>
      </c>
      <c r="GS39" s="50">
        <f t="shared" si="3"/>
        <v>19</v>
      </c>
      <c r="GT39" s="50">
        <f t="shared" si="3"/>
        <v>3</v>
      </c>
      <c r="GU39" s="50">
        <f t="shared" si="3"/>
        <v>3</v>
      </c>
      <c r="GV39" s="50">
        <f t="shared" si="3"/>
        <v>19</v>
      </c>
      <c r="GW39" s="50">
        <f t="shared" si="3"/>
        <v>3</v>
      </c>
      <c r="GX39" s="50">
        <f t="shared" si="3"/>
        <v>3</v>
      </c>
      <c r="GY39" s="50">
        <f t="shared" si="3"/>
        <v>19</v>
      </c>
      <c r="GZ39" s="50">
        <f t="shared" si="3"/>
        <v>3</v>
      </c>
      <c r="HA39" s="50">
        <f t="shared" si="3"/>
        <v>3</v>
      </c>
      <c r="HB39" s="50">
        <f t="shared" si="3"/>
        <v>19</v>
      </c>
      <c r="HC39" s="50">
        <f t="shared" si="3"/>
        <v>3</v>
      </c>
      <c r="HD39" s="50">
        <f t="shared" si="3"/>
        <v>3</v>
      </c>
      <c r="HE39" s="50">
        <f t="shared" si="3"/>
        <v>19</v>
      </c>
      <c r="HF39" s="50">
        <f t="shared" si="3"/>
        <v>3</v>
      </c>
      <c r="HG39" s="50">
        <f t="shared" si="3"/>
        <v>3</v>
      </c>
      <c r="HH39" s="50">
        <f t="shared" si="3"/>
        <v>19</v>
      </c>
      <c r="HI39" s="50">
        <f t="shared" si="3"/>
        <v>3</v>
      </c>
      <c r="HJ39" s="50">
        <f t="shared" si="3"/>
        <v>3</v>
      </c>
      <c r="HK39" s="50">
        <f t="shared" si="3"/>
        <v>20</v>
      </c>
      <c r="HL39" s="50">
        <f t="shared" si="3"/>
        <v>3</v>
      </c>
      <c r="HM39" s="50">
        <f t="shared" si="3"/>
        <v>2</v>
      </c>
      <c r="HN39" s="50">
        <f t="shared" si="3"/>
        <v>20</v>
      </c>
      <c r="HO39" s="50">
        <f t="shared" si="3"/>
        <v>3</v>
      </c>
      <c r="HP39" s="50">
        <f t="shared" si="3"/>
        <v>2</v>
      </c>
      <c r="HQ39" s="50">
        <f t="shared" si="3"/>
        <v>19</v>
      </c>
      <c r="HR39" s="50">
        <f t="shared" si="3"/>
        <v>3</v>
      </c>
      <c r="HS39" s="50">
        <f t="shared" si="3"/>
        <v>3</v>
      </c>
      <c r="HT39" s="50">
        <f t="shared" si="3"/>
        <v>20</v>
      </c>
      <c r="HU39" s="50">
        <f t="shared" si="3"/>
        <v>3</v>
      </c>
      <c r="HV39" s="50">
        <f t="shared" si="3"/>
        <v>2</v>
      </c>
      <c r="HW39" s="50">
        <f t="shared" si="3"/>
        <v>20</v>
      </c>
      <c r="HX39" s="50">
        <f t="shared" si="3"/>
        <v>19</v>
      </c>
      <c r="HY39" s="50">
        <f t="shared" si="3"/>
        <v>0</v>
      </c>
      <c r="HZ39" s="50">
        <f t="shared" si="3"/>
        <v>15</v>
      </c>
      <c r="IA39" s="50">
        <f t="shared" si="3"/>
        <v>6</v>
      </c>
      <c r="IB39" s="50">
        <f t="shared" si="3"/>
        <v>4</v>
      </c>
      <c r="IC39" s="50">
        <f t="shared" si="3"/>
        <v>15</v>
      </c>
      <c r="ID39" s="50">
        <f t="shared" si="3"/>
        <v>6</v>
      </c>
      <c r="IE39" s="50">
        <f t="shared" si="3"/>
        <v>4</v>
      </c>
      <c r="IF39" s="50">
        <f t="shared" si="3"/>
        <v>15</v>
      </c>
      <c r="IG39" s="50">
        <f t="shared" si="3"/>
        <v>6</v>
      </c>
      <c r="IH39" s="50">
        <f t="shared" si="3"/>
        <v>4</v>
      </c>
      <c r="II39" s="50">
        <f t="shared" si="3"/>
        <v>16</v>
      </c>
      <c r="IJ39" s="50">
        <f t="shared" si="3"/>
        <v>5</v>
      </c>
      <c r="IK39" s="50">
        <f t="shared" si="3"/>
        <v>4</v>
      </c>
      <c r="IL39" s="50">
        <f t="shared" si="3"/>
        <v>15</v>
      </c>
      <c r="IM39" s="50">
        <f t="shared" si="3"/>
        <v>6</v>
      </c>
      <c r="IN39" s="50">
        <f t="shared" si="3"/>
        <v>4</v>
      </c>
      <c r="IO39" s="50">
        <f t="shared" si="3"/>
        <v>15</v>
      </c>
      <c r="IP39" s="50">
        <f t="shared" si="3"/>
        <v>6</v>
      </c>
      <c r="IQ39" s="50">
        <f t="shared" si="3"/>
        <v>4</v>
      </c>
      <c r="IR39" s="50">
        <f t="shared" si="3"/>
        <v>15</v>
      </c>
      <c r="IS39" s="50">
        <f t="shared" si="3"/>
        <v>6</v>
      </c>
      <c r="IT39" s="50">
        <f t="shared" si="3"/>
        <v>4</v>
      </c>
    </row>
    <row r="40" spans="1:254" ht="44.45" customHeight="1">
      <c r="A40" s="83" t="s">
        <v>844</v>
      </c>
      <c r="B40" s="84"/>
      <c r="C40" s="11">
        <f>C39/25%</f>
        <v>84</v>
      </c>
      <c r="D40" s="11">
        <f t="shared" ref="D40:BO40" si="4">D39/25%</f>
        <v>8</v>
      </c>
      <c r="E40" s="11">
        <f t="shared" si="4"/>
        <v>8</v>
      </c>
      <c r="F40" s="11">
        <f t="shared" si="4"/>
        <v>80</v>
      </c>
      <c r="G40" s="11">
        <f t="shared" si="4"/>
        <v>8</v>
      </c>
      <c r="H40" s="11">
        <f t="shared" si="4"/>
        <v>12</v>
      </c>
      <c r="I40" s="11">
        <f t="shared" si="4"/>
        <v>76</v>
      </c>
      <c r="J40" s="11">
        <f t="shared" si="4"/>
        <v>16</v>
      </c>
      <c r="K40" s="11">
        <f t="shared" si="4"/>
        <v>8</v>
      </c>
      <c r="L40" s="11">
        <f t="shared" si="4"/>
        <v>80</v>
      </c>
      <c r="M40" s="11">
        <f t="shared" si="4"/>
        <v>8</v>
      </c>
      <c r="N40" s="11">
        <f t="shared" si="4"/>
        <v>12</v>
      </c>
      <c r="O40" s="11">
        <f t="shared" si="4"/>
        <v>72</v>
      </c>
      <c r="P40" s="11">
        <f t="shared" si="4"/>
        <v>16</v>
      </c>
      <c r="Q40" s="11">
        <f t="shared" si="4"/>
        <v>12</v>
      </c>
      <c r="R40" s="11">
        <f t="shared" si="4"/>
        <v>76</v>
      </c>
      <c r="S40" s="11">
        <f t="shared" si="4"/>
        <v>12</v>
      </c>
      <c r="T40" s="11">
        <f t="shared" si="4"/>
        <v>12</v>
      </c>
      <c r="U40" s="11">
        <f t="shared" si="4"/>
        <v>76</v>
      </c>
      <c r="V40" s="11">
        <f t="shared" si="4"/>
        <v>12</v>
      </c>
      <c r="W40" s="11">
        <f t="shared" si="4"/>
        <v>12</v>
      </c>
      <c r="X40" s="11">
        <f t="shared" si="4"/>
        <v>76</v>
      </c>
      <c r="Y40" s="11">
        <f t="shared" si="4"/>
        <v>12</v>
      </c>
      <c r="Z40" s="11">
        <f t="shared" si="4"/>
        <v>12</v>
      </c>
      <c r="AA40" s="11">
        <f t="shared" si="4"/>
        <v>76</v>
      </c>
      <c r="AB40" s="11">
        <f t="shared" si="4"/>
        <v>12</v>
      </c>
      <c r="AC40" s="11">
        <f t="shared" si="4"/>
        <v>12</v>
      </c>
      <c r="AD40" s="11">
        <f t="shared" si="4"/>
        <v>76</v>
      </c>
      <c r="AE40" s="11">
        <f t="shared" si="4"/>
        <v>12</v>
      </c>
      <c r="AF40" s="11">
        <f t="shared" si="4"/>
        <v>12</v>
      </c>
      <c r="AG40" s="11">
        <f t="shared" si="4"/>
        <v>76</v>
      </c>
      <c r="AH40" s="11">
        <f t="shared" si="4"/>
        <v>12</v>
      </c>
      <c r="AI40" s="11">
        <f t="shared" si="4"/>
        <v>12</v>
      </c>
      <c r="AJ40" s="11">
        <f t="shared" si="4"/>
        <v>76</v>
      </c>
      <c r="AK40" s="11">
        <f t="shared" si="4"/>
        <v>12</v>
      </c>
      <c r="AL40" s="11">
        <f t="shared" si="4"/>
        <v>12</v>
      </c>
      <c r="AM40" s="11">
        <f t="shared" si="4"/>
        <v>76</v>
      </c>
      <c r="AN40" s="11">
        <f t="shared" si="4"/>
        <v>12</v>
      </c>
      <c r="AO40" s="11">
        <f t="shared" si="4"/>
        <v>12</v>
      </c>
      <c r="AP40" s="11">
        <f t="shared" si="4"/>
        <v>76</v>
      </c>
      <c r="AQ40" s="11">
        <f t="shared" si="4"/>
        <v>12</v>
      </c>
      <c r="AR40" s="11">
        <f t="shared" si="4"/>
        <v>12</v>
      </c>
      <c r="AS40" s="11">
        <f t="shared" si="4"/>
        <v>76</v>
      </c>
      <c r="AT40" s="11">
        <f t="shared" si="4"/>
        <v>12</v>
      </c>
      <c r="AU40" s="11">
        <f t="shared" si="4"/>
        <v>12</v>
      </c>
      <c r="AV40" s="11">
        <f t="shared" si="4"/>
        <v>76</v>
      </c>
      <c r="AW40" s="11">
        <f t="shared" si="4"/>
        <v>12</v>
      </c>
      <c r="AX40" s="11">
        <f t="shared" si="4"/>
        <v>12</v>
      </c>
      <c r="AY40" s="11">
        <f t="shared" si="4"/>
        <v>76</v>
      </c>
      <c r="AZ40" s="11">
        <f t="shared" si="4"/>
        <v>12</v>
      </c>
      <c r="BA40" s="11">
        <f t="shared" si="4"/>
        <v>12</v>
      </c>
      <c r="BB40" s="11">
        <f t="shared" si="4"/>
        <v>76</v>
      </c>
      <c r="BC40" s="11">
        <f t="shared" si="4"/>
        <v>12</v>
      </c>
      <c r="BD40" s="11">
        <f t="shared" si="4"/>
        <v>12</v>
      </c>
      <c r="BE40" s="11">
        <f t="shared" si="4"/>
        <v>76</v>
      </c>
      <c r="BF40" s="11">
        <f t="shared" si="4"/>
        <v>12</v>
      </c>
      <c r="BG40" s="11">
        <f t="shared" si="4"/>
        <v>12</v>
      </c>
      <c r="BH40" s="11">
        <f t="shared" si="4"/>
        <v>76</v>
      </c>
      <c r="BI40" s="11">
        <f t="shared" si="4"/>
        <v>12</v>
      </c>
      <c r="BJ40" s="11">
        <f t="shared" si="4"/>
        <v>12</v>
      </c>
      <c r="BK40" s="11">
        <f t="shared" si="4"/>
        <v>76</v>
      </c>
      <c r="BL40" s="11">
        <f t="shared" si="4"/>
        <v>12</v>
      </c>
      <c r="BM40" s="11">
        <f t="shared" si="4"/>
        <v>12</v>
      </c>
      <c r="BN40" s="11">
        <f t="shared" si="4"/>
        <v>76</v>
      </c>
      <c r="BO40" s="11">
        <f t="shared" si="4"/>
        <v>12</v>
      </c>
      <c r="BP40" s="11">
        <f t="shared" ref="BP40:EA40" si="5">BP39/25%</f>
        <v>12</v>
      </c>
      <c r="BQ40" s="11">
        <f t="shared" si="5"/>
        <v>76</v>
      </c>
      <c r="BR40" s="11">
        <f t="shared" si="5"/>
        <v>12</v>
      </c>
      <c r="BS40" s="11">
        <f t="shared" si="5"/>
        <v>12</v>
      </c>
      <c r="BT40" s="11">
        <f t="shared" si="5"/>
        <v>76</v>
      </c>
      <c r="BU40" s="11">
        <f t="shared" si="5"/>
        <v>12</v>
      </c>
      <c r="BV40" s="11">
        <f t="shared" si="5"/>
        <v>12</v>
      </c>
      <c r="BW40" s="11">
        <f t="shared" si="5"/>
        <v>76</v>
      </c>
      <c r="BX40" s="11">
        <f t="shared" si="5"/>
        <v>12</v>
      </c>
      <c r="BY40" s="11">
        <f t="shared" si="5"/>
        <v>12</v>
      </c>
      <c r="BZ40" s="11">
        <f t="shared" si="5"/>
        <v>76</v>
      </c>
      <c r="CA40" s="11">
        <f t="shared" si="5"/>
        <v>12</v>
      </c>
      <c r="CB40" s="11">
        <f t="shared" si="5"/>
        <v>12</v>
      </c>
      <c r="CC40" s="11">
        <f t="shared" si="5"/>
        <v>80</v>
      </c>
      <c r="CD40" s="11">
        <f t="shared" si="5"/>
        <v>12</v>
      </c>
      <c r="CE40" s="11">
        <f t="shared" si="5"/>
        <v>8</v>
      </c>
      <c r="CF40" s="11">
        <f t="shared" si="5"/>
        <v>80</v>
      </c>
      <c r="CG40" s="11">
        <f t="shared" si="5"/>
        <v>12</v>
      </c>
      <c r="CH40" s="11">
        <f t="shared" si="5"/>
        <v>8</v>
      </c>
      <c r="CI40" s="11">
        <f t="shared" si="5"/>
        <v>76</v>
      </c>
      <c r="CJ40" s="11">
        <f t="shared" si="5"/>
        <v>12</v>
      </c>
      <c r="CK40" s="11">
        <f t="shared" si="5"/>
        <v>12</v>
      </c>
      <c r="CL40" s="11">
        <f t="shared" si="5"/>
        <v>80</v>
      </c>
      <c r="CM40" s="11">
        <f t="shared" si="5"/>
        <v>12</v>
      </c>
      <c r="CN40" s="11">
        <f t="shared" si="5"/>
        <v>8</v>
      </c>
      <c r="CO40" s="11">
        <f t="shared" si="5"/>
        <v>80</v>
      </c>
      <c r="CP40" s="11">
        <f t="shared" si="5"/>
        <v>16</v>
      </c>
      <c r="CQ40" s="11">
        <f t="shared" si="5"/>
        <v>4</v>
      </c>
      <c r="CR40" s="11">
        <f t="shared" si="5"/>
        <v>80</v>
      </c>
      <c r="CS40" s="11">
        <f t="shared" si="5"/>
        <v>16</v>
      </c>
      <c r="CT40" s="11">
        <f t="shared" si="5"/>
        <v>4</v>
      </c>
      <c r="CU40" s="11">
        <f t="shared" si="5"/>
        <v>76</v>
      </c>
      <c r="CV40" s="11">
        <f t="shared" si="5"/>
        <v>12</v>
      </c>
      <c r="CW40" s="11">
        <f t="shared" si="5"/>
        <v>12</v>
      </c>
      <c r="CX40" s="11">
        <f t="shared" si="5"/>
        <v>72</v>
      </c>
      <c r="CY40" s="11">
        <f t="shared" si="5"/>
        <v>16</v>
      </c>
      <c r="CZ40" s="11">
        <f t="shared" si="5"/>
        <v>12</v>
      </c>
      <c r="DA40" s="11">
        <f t="shared" si="5"/>
        <v>68</v>
      </c>
      <c r="DB40" s="11">
        <f t="shared" si="5"/>
        <v>20</v>
      </c>
      <c r="DC40" s="11">
        <f t="shared" si="5"/>
        <v>12</v>
      </c>
      <c r="DD40" s="11">
        <f t="shared" si="5"/>
        <v>60</v>
      </c>
      <c r="DE40" s="11">
        <f t="shared" si="5"/>
        <v>20</v>
      </c>
      <c r="DF40" s="11">
        <f t="shared" si="5"/>
        <v>20</v>
      </c>
      <c r="DG40" s="11">
        <f t="shared" si="5"/>
        <v>72</v>
      </c>
      <c r="DH40" s="11">
        <f t="shared" si="5"/>
        <v>12</v>
      </c>
      <c r="DI40" s="11">
        <f t="shared" si="5"/>
        <v>12</v>
      </c>
      <c r="DJ40" s="11">
        <f t="shared" si="5"/>
        <v>64</v>
      </c>
      <c r="DK40" s="11">
        <f t="shared" si="5"/>
        <v>20</v>
      </c>
      <c r="DL40" s="11">
        <f t="shared" si="5"/>
        <v>16</v>
      </c>
      <c r="DM40" s="11">
        <f t="shared" si="5"/>
        <v>68</v>
      </c>
      <c r="DN40" s="11">
        <f t="shared" si="5"/>
        <v>20</v>
      </c>
      <c r="DO40" s="11">
        <f t="shared" si="5"/>
        <v>12</v>
      </c>
      <c r="DP40" s="11">
        <f t="shared" si="5"/>
        <v>64</v>
      </c>
      <c r="DQ40" s="11">
        <f t="shared" si="5"/>
        <v>16</v>
      </c>
      <c r="DR40" s="11">
        <f t="shared" si="5"/>
        <v>20</v>
      </c>
      <c r="DS40" s="11">
        <f t="shared" si="5"/>
        <v>68</v>
      </c>
      <c r="DT40" s="11">
        <f t="shared" si="5"/>
        <v>20</v>
      </c>
      <c r="DU40" s="11">
        <f t="shared" si="5"/>
        <v>12</v>
      </c>
      <c r="DV40" s="11">
        <f t="shared" si="5"/>
        <v>68</v>
      </c>
      <c r="DW40" s="11">
        <f t="shared" si="5"/>
        <v>20</v>
      </c>
      <c r="DX40" s="11">
        <f t="shared" si="5"/>
        <v>12</v>
      </c>
      <c r="DY40" s="11">
        <f t="shared" si="5"/>
        <v>76</v>
      </c>
      <c r="DZ40" s="11">
        <f t="shared" si="5"/>
        <v>16</v>
      </c>
      <c r="EA40" s="11">
        <f t="shared" si="5"/>
        <v>8</v>
      </c>
      <c r="EB40" s="11">
        <f t="shared" ref="EB40:GM40" si="6">EB39/25%</f>
        <v>76</v>
      </c>
      <c r="EC40" s="11">
        <f t="shared" si="6"/>
        <v>16</v>
      </c>
      <c r="ED40" s="11">
        <f t="shared" si="6"/>
        <v>8</v>
      </c>
      <c r="EE40" s="11">
        <f t="shared" si="6"/>
        <v>72</v>
      </c>
      <c r="EF40" s="11">
        <f t="shared" si="6"/>
        <v>16</v>
      </c>
      <c r="EG40" s="11">
        <f t="shared" si="6"/>
        <v>12</v>
      </c>
      <c r="EH40" s="11">
        <f t="shared" si="6"/>
        <v>80</v>
      </c>
      <c r="EI40" s="11">
        <f t="shared" si="6"/>
        <v>12</v>
      </c>
      <c r="EJ40" s="11">
        <f t="shared" si="6"/>
        <v>8</v>
      </c>
      <c r="EK40" s="11">
        <f t="shared" si="6"/>
        <v>76</v>
      </c>
      <c r="EL40" s="11">
        <f t="shared" si="6"/>
        <v>16</v>
      </c>
      <c r="EM40" s="11">
        <f t="shared" si="6"/>
        <v>8</v>
      </c>
      <c r="EN40" s="11">
        <f t="shared" si="6"/>
        <v>68</v>
      </c>
      <c r="EO40" s="11">
        <f t="shared" si="6"/>
        <v>24</v>
      </c>
      <c r="EP40" s="11">
        <f t="shared" si="6"/>
        <v>8</v>
      </c>
      <c r="EQ40" s="11">
        <f t="shared" si="6"/>
        <v>72</v>
      </c>
      <c r="ER40" s="11">
        <f t="shared" si="6"/>
        <v>20</v>
      </c>
      <c r="ES40" s="11">
        <f t="shared" si="6"/>
        <v>12</v>
      </c>
      <c r="ET40" s="11">
        <f t="shared" si="6"/>
        <v>72</v>
      </c>
      <c r="EU40" s="11">
        <f t="shared" si="6"/>
        <v>16</v>
      </c>
      <c r="EV40" s="11">
        <f t="shared" si="6"/>
        <v>12</v>
      </c>
      <c r="EW40" s="11">
        <f t="shared" si="6"/>
        <v>68</v>
      </c>
      <c r="EX40" s="11">
        <f t="shared" si="6"/>
        <v>16</v>
      </c>
      <c r="EY40" s="11">
        <f t="shared" si="6"/>
        <v>16</v>
      </c>
      <c r="EZ40" s="11">
        <f t="shared" si="6"/>
        <v>76</v>
      </c>
      <c r="FA40" s="11">
        <f t="shared" si="6"/>
        <v>16</v>
      </c>
      <c r="FB40" s="11">
        <f t="shared" si="6"/>
        <v>8</v>
      </c>
      <c r="FC40" s="11">
        <f t="shared" si="6"/>
        <v>76</v>
      </c>
      <c r="FD40" s="11">
        <f t="shared" si="6"/>
        <v>16</v>
      </c>
      <c r="FE40" s="11">
        <f t="shared" si="6"/>
        <v>8</v>
      </c>
      <c r="FF40" s="11">
        <f t="shared" si="6"/>
        <v>68</v>
      </c>
      <c r="FG40" s="11">
        <f t="shared" si="6"/>
        <v>24</v>
      </c>
      <c r="FH40" s="11">
        <f t="shared" si="6"/>
        <v>8</v>
      </c>
      <c r="FI40" s="11">
        <f t="shared" si="6"/>
        <v>68</v>
      </c>
      <c r="FJ40" s="11">
        <f t="shared" si="6"/>
        <v>20</v>
      </c>
      <c r="FK40" s="11">
        <f t="shared" si="6"/>
        <v>12</v>
      </c>
      <c r="FL40" s="11">
        <f t="shared" si="6"/>
        <v>76</v>
      </c>
      <c r="FM40" s="11">
        <f t="shared" si="6"/>
        <v>16</v>
      </c>
      <c r="FN40" s="11">
        <f t="shared" si="6"/>
        <v>8</v>
      </c>
      <c r="FO40" s="11">
        <f t="shared" si="6"/>
        <v>72</v>
      </c>
      <c r="FP40" s="11">
        <f t="shared" si="6"/>
        <v>16</v>
      </c>
      <c r="FQ40" s="11">
        <f t="shared" si="6"/>
        <v>12</v>
      </c>
      <c r="FR40" s="11">
        <f t="shared" si="6"/>
        <v>72</v>
      </c>
      <c r="FS40" s="11">
        <f t="shared" si="6"/>
        <v>16</v>
      </c>
      <c r="FT40" s="11">
        <f t="shared" si="6"/>
        <v>12</v>
      </c>
      <c r="FU40" s="11">
        <f t="shared" si="6"/>
        <v>72</v>
      </c>
      <c r="FV40" s="11">
        <f t="shared" si="6"/>
        <v>16</v>
      </c>
      <c r="FW40" s="11">
        <f t="shared" si="6"/>
        <v>12</v>
      </c>
      <c r="FX40" s="11">
        <f t="shared" si="6"/>
        <v>72</v>
      </c>
      <c r="FY40" s="11">
        <f t="shared" si="6"/>
        <v>16</v>
      </c>
      <c r="FZ40" s="11">
        <f t="shared" si="6"/>
        <v>12</v>
      </c>
      <c r="GA40" s="11">
        <f t="shared" si="6"/>
        <v>60</v>
      </c>
      <c r="GB40" s="11">
        <f t="shared" si="6"/>
        <v>24</v>
      </c>
      <c r="GC40" s="11">
        <f t="shared" si="6"/>
        <v>16</v>
      </c>
      <c r="GD40" s="11">
        <f t="shared" si="6"/>
        <v>60</v>
      </c>
      <c r="GE40" s="11">
        <f t="shared" si="6"/>
        <v>24</v>
      </c>
      <c r="GF40" s="11">
        <f t="shared" si="6"/>
        <v>16</v>
      </c>
      <c r="GG40" s="11">
        <f t="shared" si="6"/>
        <v>60</v>
      </c>
      <c r="GH40" s="11">
        <f t="shared" si="6"/>
        <v>24</v>
      </c>
      <c r="GI40" s="11">
        <f t="shared" si="6"/>
        <v>16</v>
      </c>
      <c r="GJ40" s="11">
        <f t="shared" si="6"/>
        <v>64</v>
      </c>
      <c r="GK40" s="11">
        <f t="shared" si="6"/>
        <v>20</v>
      </c>
      <c r="GL40" s="11">
        <f t="shared" si="6"/>
        <v>16</v>
      </c>
      <c r="GM40" s="11">
        <f t="shared" si="6"/>
        <v>60</v>
      </c>
      <c r="GN40" s="11">
        <f t="shared" ref="GN40:IT40" si="7">GN39/25%</f>
        <v>24</v>
      </c>
      <c r="GO40" s="11">
        <f t="shared" si="7"/>
        <v>16</v>
      </c>
      <c r="GP40" s="11">
        <f t="shared" si="7"/>
        <v>60</v>
      </c>
      <c r="GQ40" s="11">
        <f t="shared" si="7"/>
        <v>24</v>
      </c>
      <c r="GR40" s="11">
        <f t="shared" si="7"/>
        <v>16</v>
      </c>
      <c r="GS40" s="11">
        <f t="shared" si="7"/>
        <v>76</v>
      </c>
      <c r="GT40" s="11">
        <f t="shared" si="7"/>
        <v>12</v>
      </c>
      <c r="GU40" s="11">
        <f t="shared" si="7"/>
        <v>12</v>
      </c>
      <c r="GV40" s="11">
        <f t="shared" si="7"/>
        <v>76</v>
      </c>
      <c r="GW40" s="11">
        <f t="shared" si="7"/>
        <v>12</v>
      </c>
      <c r="GX40" s="11">
        <f t="shared" si="7"/>
        <v>12</v>
      </c>
      <c r="GY40" s="11">
        <f t="shared" si="7"/>
        <v>76</v>
      </c>
      <c r="GZ40" s="11">
        <f t="shared" si="7"/>
        <v>12</v>
      </c>
      <c r="HA40" s="11">
        <f t="shared" si="7"/>
        <v>12</v>
      </c>
      <c r="HB40" s="11">
        <f t="shared" si="7"/>
        <v>76</v>
      </c>
      <c r="HC40" s="11">
        <f t="shared" si="7"/>
        <v>12</v>
      </c>
      <c r="HD40" s="11">
        <f t="shared" si="7"/>
        <v>12</v>
      </c>
      <c r="HE40" s="11">
        <f t="shared" si="7"/>
        <v>76</v>
      </c>
      <c r="HF40" s="11">
        <f t="shared" si="7"/>
        <v>12</v>
      </c>
      <c r="HG40" s="11">
        <f t="shared" si="7"/>
        <v>12</v>
      </c>
      <c r="HH40" s="11">
        <f t="shared" si="7"/>
        <v>76</v>
      </c>
      <c r="HI40" s="11">
        <f t="shared" si="7"/>
        <v>12</v>
      </c>
      <c r="HJ40" s="11">
        <f t="shared" si="7"/>
        <v>12</v>
      </c>
      <c r="HK40" s="11">
        <f t="shared" si="7"/>
        <v>80</v>
      </c>
      <c r="HL40" s="11">
        <f t="shared" si="7"/>
        <v>12</v>
      </c>
      <c r="HM40" s="11">
        <f t="shared" si="7"/>
        <v>8</v>
      </c>
      <c r="HN40" s="11">
        <f t="shared" si="7"/>
        <v>80</v>
      </c>
      <c r="HO40" s="11">
        <f t="shared" si="7"/>
        <v>12</v>
      </c>
      <c r="HP40" s="11">
        <f t="shared" si="7"/>
        <v>8</v>
      </c>
      <c r="HQ40" s="11">
        <f t="shared" si="7"/>
        <v>76</v>
      </c>
      <c r="HR40" s="11">
        <f t="shared" si="7"/>
        <v>12</v>
      </c>
      <c r="HS40" s="11">
        <f t="shared" si="7"/>
        <v>12</v>
      </c>
      <c r="HT40" s="11">
        <f t="shared" si="7"/>
        <v>80</v>
      </c>
      <c r="HU40" s="11">
        <f t="shared" si="7"/>
        <v>12</v>
      </c>
      <c r="HV40" s="11">
        <f t="shared" si="7"/>
        <v>8</v>
      </c>
      <c r="HW40" s="11">
        <f t="shared" si="7"/>
        <v>80</v>
      </c>
      <c r="HX40" s="11">
        <f t="shared" si="7"/>
        <v>76</v>
      </c>
      <c r="HY40" s="11">
        <f t="shared" si="7"/>
        <v>0</v>
      </c>
      <c r="HZ40" s="11">
        <f t="shared" si="7"/>
        <v>60</v>
      </c>
      <c r="IA40" s="11">
        <f t="shared" si="7"/>
        <v>24</v>
      </c>
      <c r="IB40" s="11">
        <f t="shared" si="7"/>
        <v>16</v>
      </c>
      <c r="IC40" s="11">
        <f t="shared" si="7"/>
        <v>60</v>
      </c>
      <c r="ID40" s="11">
        <f t="shared" si="7"/>
        <v>24</v>
      </c>
      <c r="IE40" s="11">
        <f t="shared" si="7"/>
        <v>16</v>
      </c>
      <c r="IF40" s="11">
        <f t="shared" si="7"/>
        <v>60</v>
      </c>
      <c r="IG40" s="11">
        <f t="shared" si="7"/>
        <v>24</v>
      </c>
      <c r="IH40" s="11">
        <f t="shared" si="7"/>
        <v>16</v>
      </c>
      <c r="II40" s="11">
        <f t="shared" si="7"/>
        <v>64</v>
      </c>
      <c r="IJ40" s="11">
        <f t="shared" si="7"/>
        <v>20</v>
      </c>
      <c r="IK40" s="11">
        <f t="shared" si="7"/>
        <v>16</v>
      </c>
      <c r="IL40" s="11">
        <f t="shared" si="7"/>
        <v>60</v>
      </c>
      <c r="IM40" s="11">
        <f t="shared" si="7"/>
        <v>24</v>
      </c>
      <c r="IN40" s="11">
        <f t="shared" si="7"/>
        <v>16</v>
      </c>
      <c r="IO40" s="11">
        <f t="shared" si="7"/>
        <v>60</v>
      </c>
      <c r="IP40" s="11">
        <f t="shared" si="7"/>
        <v>24</v>
      </c>
      <c r="IQ40" s="11">
        <f t="shared" si="7"/>
        <v>16</v>
      </c>
      <c r="IR40" s="11">
        <f t="shared" si="7"/>
        <v>60</v>
      </c>
      <c r="IS40" s="11">
        <f t="shared" si="7"/>
        <v>24</v>
      </c>
      <c r="IT40" s="11">
        <f t="shared" si="7"/>
        <v>16</v>
      </c>
    </row>
    <row r="42" spans="1:254">
      <c r="B42" t="s">
        <v>814</v>
      </c>
    </row>
    <row r="43" spans="1:254">
      <c r="B43" t="s">
        <v>815</v>
      </c>
      <c r="C43" t="s">
        <v>809</v>
      </c>
      <c r="D43" s="54">
        <f>(C40+F40+I40+L40+O40+R40+U40)/7</f>
        <v>77.714285714285708</v>
      </c>
      <c r="E43" s="37">
        <f>D43/100*25</f>
        <v>19.428571428571427</v>
      </c>
    </row>
    <row r="44" spans="1:254">
      <c r="B44" t="s">
        <v>816</v>
      </c>
      <c r="C44" t="s">
        <v>809</v>
      </c>
      <c r="D44" s="54">
        <f>(D40+G40+J40+M40+P40+S40+V40)/7</f>
        <v>11.428571428571429</v>
      </c>
      <c r="E44" s="37">
        <f t="shared" ref="E44:E45" si="8">D44/100*25</f>
        <v>2.8571428571428572</v>
      </c>
    </row>
    <row r="45" spans="1:254">
      <c r="B45" t="s">
        <v>817</v>
      </c>
      <c r="C45" t="s">
        <v>809</v>
      </c>
      <c r="D45" s="54">
        <f>(E40+H40+K40+N40+Q40+T40+W40)/7</f>
        <v>10.857142857142858</v>
      </c>
      <c r="E45" s="37">
        <f t="shared" si="8"/>
        <v>2.7142857142857144</v>
      </c>
    </row>
    <row r="46" spans="1:254">
      <c r="D46" s="56">
        <f>SUM(D43:D45)</f>
        <v>100</v>
      </c>
      <c r="E46" s="56">
        <f>SUM(E43:E45)</f>
        <v>25</v>
      </c>
    </row>
    <row r="47" spans="1:254">
      <c r="B47" t="s">
        <v>815</v>
      </c>
      <c r="C47" t="s">
        <v>810</v>
      </c>
      <c r="D47" s="54">
        <f>(X40+AA40+AD40+AG40+AJ40+AM40+AP40+AS40+AV40+AY40+BB40+BE40+BH40+BK40+BN40+BQ40+BT40+BW40+BZ40+CC40+CF40+CI40+CL40+CO40+CR40+CU40+CX40+DA40)/28</f>
        <v>76.285714285714292</v>
      </c>
      <c r="E47" s="37">
        <f>D47/100*25</f>
        <v>19.071428571428573</v>
      </c>
    </row>
    <row r="48" spans="1:254">
      <c r="B48" t="s">
        <v>816</v>
      </c>
      <c r="C48" t="s">
        <v>810</v>
      </c>
      <c r="D48" s="54">
        <f>(Y40+AB40+AE40+AH40+AK40+AN40+AQ40+AT40+AW40+AZ40+BC40+BF40+BI40+BL40+BO40+BR40+BU40+BX40+CA40+CD40+CG40+CJ40+CM40+CP40+CS40+CV40+CY40+DB40)/28</f>
        <v>12.714285714285714</v>
      </c>
      <c r="E48" s="37">
        <f t="shared" ref="E48:E49" si="9">D48/100*25</f>
        <v>3.1785714285714284</v>
      </c>
    </row>
    <row r="49" spans="2:5">
      <c r="B49" t="s">
        <v>817</v>
      </c>
      <c r="C49" t="s">
        <v>810</v>
      </c>
      <c r="D49" s="54">
        <f>(Z40+AC40+AF40+AI40+AL40+AO40+AR40+AU40+AX40+BA40+BD40+BG40+BJ40+BM40+BP40+BS40+BV40+BY40+CB40+CE40+CH40+CK40+CN40+CQ40+CT40+CW40+CZ40+DC40)/28</f>
        <v>11</v>
      </c>
      <c r="E49" s="37">
        <f t="shared" si="9"/>
        <v>2.75</v>
      </c>
    </row>
    <row r="50" spans="2:5">
      <c r="D50" s="56">
        <f>SUM(D47:D49)</f>
        <v>100</v>
      </c>
      <c r="E50" s="56">
        <f>SUM(E47:E49)</f>
        <v>25</v>
      </c>
    </row>
    <row r="51" spans="2:5">
      <c r="B51" t="s">
        <v>815</v>
      </c>
      <c r="C51" t="s">
        <v>811</v>
      </c>
      <c r="D51" s="54">
        <v>69.2</v>
      </c>
      <c r="E51" s="37">
        <f>D51/100*25</f>
        <v>17.3</v>
      </c>
    </row>
    <row r="52" spans="2:5">
      <c r="B52" t="s">
        <v>816</v>
      </c>
      <c r="C52" t="s">
        <v>811</v>
      </c>
      <c r="D52" s="54">
        <v>14.9</v>
      </c>
      <c r="E52" s="37">
        <v>4</v>
      </c>
    </row>
    <row r="53" spans="2:5">
      <c r="B53" t="s">
        <v>817</v>
      </c>
      <c r="C53" t="s">
        <v>811</v>
      </c>
      <c r="D53" s="54">
        <f>(DF40+DI40+DL40+DO40+DR40+DU40+DX40)/7</f>
        <v>14.857142857142858</v>
      </c>
      <c r="E53" s="37">
        <f t="shared" ref="E53" si="10">D53/100*25</f>
        <v>3.7142857142857144</v>
      </c>
    </row>
    <row r="54" spans="2:5">
      <c r="D54" s="56">
        <f>SUM(D51:D53)</f>
        <v>98.95714285714287</v>
      </c>
      <c r="E54" s="56">
        <v>25</v>
      </c>
    </row>
    <row r="55" spans="2:5">
      <c r="B55" t="s">
        <v>815</v>
      </c>
      <c r="C55" t="s">
        <v>812</v>
      </c>
      <c r="D55" s="54">
        <f>(DY40+EB40+EE40+EH40+EK40+EN40+EQ40+ET40+EW40+EZ40+FC40+FF40+FI40+FL40+FO40+FR40+FU40+FX40+GA40+GD40+GG40+GJ40+GM40+GP40+GS40+GV40+GY40+HB40+HE40+HH40+HK40+HN40+HQ40+HT40+HW40)/35</f>
        <v>72.228571428571428</v>
      </c>
      <c r="E55" s="37">
        <f>D55/100*25</f>
        <v>18.057142857142857</v>
      </c>
    </row>
    <row r="56" spans="2:5">
      <c r="B56" t="s">
        <v>816</v>
      </c>
      <c r="C56" t="s">
        <v>812</v>
      </c>
      <c r="D56" s="54">
        <f>(DZ40+EC40+EF40+EI40+EL40+EO40+ER40+EU40+EX40+FA40+FD40+FG40+FJ40+FM40+FP40+FS40+FV40+FY40+GB40+GE40+GH40+GK40+GN40+GQ40+GT40+GW40+GZ40+HC40+HF40+HI40+HL40+HO40+HR40+HU40+HX40)/35</f>
        <v>18.399999999999999</v>
      </c>
      <c r="E56" s="37">
        <v>4</v>
      </c>
    </row>
    <row r="57" spans="2:5">
      <c r="B57" t="s">
        <v>817</v>
      </c>
      <c r="C57" t="s">
        <v>812</v>
      </c>
      <c r="D57" s="54">
        <f>(EA40+ED40+EG40+EJ40+EM40+EP40+ES40+EV40+EY40+FB40+FE40+FH40+FK40+FN40+FQ40+FT40+FW40+FZ40+GC40+GF40+GI40+GL40+GO40+GR40+GU40+GX40+HA40+HD40+HG40+HJ40+HM40+HP40+HS40+HV40+HY40)/35</f>
        <v>11.085714285714285</v>
      </c>
      <c r="E57" s="37">
        <f t="shared" ref="E57" si="11">D57/100*25</f>
        <v>2.7714285714285714</v>
      </c>
    </row>
    <row r="58" spans="2:5">
      <c r="D58" s="56">
        <f>SUM(D55:D57)</f>
        <v>101.71428571428572</v>
      </c>
      <c r="E58" s="56">
        <f>SUM(E55:E57)</f>
        <v>24.828571428571429</v>
      </c>
    </row>
    <row r="59" spans="2:5">
      <c r="B59" t="s">
        <v>815</v>
      </c>
      <c r="C59" t="s">
        <v>813</v>
      </c>
      <c r="D59" s="54">
        <v>77.099999999999994</v>
      </c>
      <c r="E59" s="37">
        <f>D59/100*25</f>
        <v>19.274999999999999</v>
      </c>
    </row>
    <row r="60" spans="2:5">
      <c r="B60" t="s">
        <v>816</v>
      </c>
      <c r="C60" t="s">
        <v>813</v>
      </c>
      <c r="D60" s="54">
        <v>11.2</v>
      </c>
      <c r="E60" s="37">
        <f t="shared" ref="E60" si="12">D60/100*25</f>
        <v>2.8</v>
      </c>
    </row>
    <row r="61" spans="2:5">
      <c r="B61" t="s">
        <v>817</v>
      </c>
      <c r="C61" t="s">
        <v>813</v>
      </c>
      <c r="D61" s="54">
        <f>(IB40+IE40+IH40+IK40+IN40+IQ40+IT40)/7</f>
        <v>16</v>
      </c>
      <c r="E61" s="37">
        <v>3</v>
      </c>
    </row>
    <row r="62" spans="2:5">
      <c r="D62" s="56">
        <f>SUM(D59:D61)</f>
        <v>104.3</v>
      </c>
      <c r="E62" s="56">
        <f>SUM(E59:E61)</f>
        <v>25.074999999999999</v>
      </c>
    </row>
  </sheetData>
  <mergeCells count="189">
    <mergeCell ref="AS11:AU11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V11:AX11"/>
    <mergeCell ref="DY11:EA11"/>
    <mergeCell ref="EB11:ED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EE11:EG11"/>
    <mergeCell ref="EH11:EJ11"/>
    <mergeCell ref="EK11:EM11"/>
    <mergeCell ref="CO11:CQ11"/>
    <mergeCell ref="CR11:CT11"/>
    <mergeCell ref="CU11:CW11"/>
    <mergeCell ref="CX11:CZ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HH11:HJ11"/>
    <mergeCell ref="HK11:HM11"/>
    <mergeCell ref="HN11:HP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X4:DC4"/>
    <mergeCell ref="DY4:HY4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K62"/>
  <sheetViews>
    <sheetView workbookViewId="0">
      <selection sqref="A1:FK62"/>
    </sheetView>
  </sheetViews>
  <sheetFormatPr defaultRowHeight="15"/>
  <cols>
    <col min="2" max="2" width="18.28515625" customWidth="1"/>
  </cols>
  <sheetData>
    <row r="1" spans="1:167" ht="15.75">
      <c r="A1" s="6" t="s">
        <v>154</v>
      </c>
      <c r="B1" s="15" t="s">
        <v>279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62" t="s">
        <v>1364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87" t="s">
        <v>0</v>
      </c>
      <c r="B4" s="87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08" t="s">
        <v>2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92"/>
      <c r="AS4" s="108" t="s">
        <v>2</v>
      </c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33" t="s">
        <v>88</v>
      </c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75" t="s">
        <v>115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02" t="s">
        <v>115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156"/>
      <c r="EW4" s="137" t="s">
        <v>138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</row>
    <row r="5" spans="1:167" ht="15.75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112" t="s">
        <v>56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/>
      <c r="AG5" s="68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70"/>
      <c r="AV5" s="68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70"/>
      <c r="BK5" s="112" t="s">
        <v>332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107" t="s">
        <v>1024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55" t="s">
        <v>174</v>
      </c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4"/>
      <c r="DS5" s="157" t="s">
        <v>186</v>
      </c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3" t="s">
        <v>117</v>
      </c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4"/>
      <c r="EW5" s="68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167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30"/>
      <c r="AW6" s="23"/>
      <c r="AX6" s="23"/>
      <c r="AY6" s="23"/>
      <c r="AZ6" s="23"/>
      <c r="BA6" s="23"/>
      <c r="BB6" s="23"/>
      <c r="BC6" s="23"/>
      <c r="BD6" s="23"/>
      <c r="BE6" s="23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</row>
    <row r="7" spans="1:167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29"/>
      <c r="AW7" s="4"/>
      <c r="AX7" s="4"/>
      <c r="AY7" s="4"/>
      <c r="AZ7" s="4"/>
      <c r="BA7" s="4"/>
      <c r="BB7" s="4"/>
      <c r="BC7" s="4"/>
      <c r="BD7" s="4"/>
      <c r="BE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</row>
    <row r="8" spans="1:167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29"/>
      <c r="AW8" s="4"/>
      <c r="AX8" s="4"/>
      <c r="AY8" s="4"/>
      <c r="AZ8" s="4"/>
      <c r="BA8" s="4"/>
      <c r="BB8" s="4"/>
      <c r="BC8" s="4"/>
      <c r="BD8" s="4"/>
      <c r="BE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</row>
    <row r="9" spans="1:167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29"/>
      <c r="AW9" s="4"/>
      <c r="AX9" s="4"/>
      <c r="AY9" s="4"/>
      <c r="AZ9" s="4"/>
      <c r="BA9" s="4"/>
      <c r="BB9" s="4"/>
      <c r="BC9" s="4"/>
      <c r="BD9" s="4"/>
      <c r="BE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</row>
    <row r="10" spans="1:167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29"/>
      <c r="AW10" s="4"/>
      <c r="AX10" s="4"/>
      <c r="AY10" s="4"/>
      <c r="AZ10" s="4"/>
      <c r="BA10" s="4"/>
      <c r="BB10" s="4"/>
      <c r="BC10" s="4"/>
      <c r="BD10" s="4"/>
      <c r="BE10" s="26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</row>
    <row r="11" spans="1:167" ht="16.5" thickBot="1">
      <c r="A11" s="87"/>
      <c r="B11" s="87"/>
      <c r="C11" s="124" t="s">
        <v>280</v>
      </c>
      <c r="D11" s="125" t="s">
        <v>5</v>
      </c>
      <c r="E11" s="125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125" t="s">
        <v>282</v>
      </c>
      <c r="M11" s="125" t="s">
        <v>9</v>
      </c>
      <c r="N11" s="125" t="s">
        <v>10</v>
      </c>
      <c r="O11" s="125" t="s">
        <v>283</v>
      </c>
      <c r="P11" s="125" t="s">
        <v>11</v>
      </c>
      <c r="Q11" s="125" t="s">
        <v>4</v>
      </c>
      <c r="R11" s="124" t="s">
        <v>284</v>
      </c>
      <c r="S11" s="125"/>
      <c r="T11" s="125"/>
      <c r="U11" s="131" t="s">
        <v>983</v>
      </c>
      <c r="V11" s="95"/>
      <c r="W11" s="124"/>
      <c r="X11" s="125" t="s">
        <v>984</v>
      </c>
      <c r="Y11" s="125"/>
      <c r="Z11" s="125"/>
      <c r="AA11" s="130" t="s">
        <v>985</v>
      </c>
      <c r="AB11" s="130"/>
      <c r="AC11" s="159"/>
      <c r="AD11" s="76" t="s">
        <v>285</v>
      </c>
      <c r="AE11" s="76"/>
      <c r="AF11" s="76"/>
      <c r="AG11" s="76" t="s">
        <v>286</v>
      </c>
      <c r="AH11" s="76"/>
      <c r="AI11" s="76"/>
      <c r="AJ11" s="67" t="s">
        <v>287</v>
      </c>
      <c r="AK11" s="67"/>
      <c r="AL11" s="67"/>
      <c r="AM11" s="76" t="s">
        <v>288</v>
      </c>
      <c r="AN11" s="76"/>
      <c r="AO11" s="76"/>
      <c r="AP11" s="76" t="s">
        <v>289</v>
      </c>
      <c r="AQ11" s="76"/>
      <c r="AR11" s="112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1007</v>
      </c>
      <c r="BF11" s="76"/>
      <c r="BG11" s="76"/>
      <c r="BH11" s="76" t="s">
        <v>293</v>
      </c>
      <c r="BI11" s="76"/>
      <c r="BJ11" s="76"/>
      <c r="BK11" s="69" t="s">
        <v>294</v>
      </c>
      <c r="BL11" s="69"/>
      <c r="BM11" s="70"/>
      <c r="BN11" s="68" t="s">
        <v>321</v>
      </c>
      <c r="BO11" s="69"/>
      <c r="BP11" s="70"/>
      <c r="BQ11" s="68" t="s">
        <v>295</v>
      </c>
      <c r="BR11" s="69"/>
      <c r="BS11" s="70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8" t="s">
        <v>304</v>
      </c>
      <c r="CV11" s="69"/>
      <c r="CW11" s="70"/>
      <c r="CX11" s="68" t="s">
        <v>305</v>
      </c>
      <c r="CY11" s="69"/>
      <c r="CZ11" s="70"/>
      <c r="DA11" s="68" t="s">
        <v>306</v>
      </c>
      <c r="DB11" s="69"/>
      <c r="DC11" s="70"/>
      <c r="DD11" s="68" t="s">
        <v>307</v>
      </c>
      <c r="DE11" s="69"/>
      <c r="DF11" s="70"/>
      <c r="DG11" s="68" t="s">
        <v>323</v>
      </c>
      <c r="DH11" s="69"/>
      <c r="DI11" s="70"/>
      <c r="DJ11" s="68" t="s">
        <v>308</v>
      </c>
      <c r="DK11" s="69"/>
      <c r="DL11" s="70"/>
      <c r="DM11" s="68" t="s">
        <v>309</v>
      </c>
      <c r="DN11" s="69"/>
      <c r="DO11" s="70"/>
      <c r="DP11" s="68" t="s">
        <v>310</v>
      </c>
      <c r="DQ11" s="69"/>
      <c r="DR11" s="70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149" t="s">
        <v>325</v>
      </c>
      <c r="EI11" s="150"/>
      <c r="EJ11" s="151"/>
      <c r="EK11" s="149" t="s">
        <v>326</v>
      </c>
      <c r="EL11" s="150"/>
      <c r="EM11" s="151"/>
      <c r="EN11" s="149" t="s">
        <v>327</v>
      </c>
      <c r="EO11" s="150"/>
      <c r="EP11" s="151"/>
      <c r="EQ11" s="149" t="s">
        <v>328</v>
      </c>
      <c r="ER11" s="150"/>
      <c r="ES11" s="151"/>
      <c r="ET11" s="149" t="s">
        <v>329</v>
      </c>
      <c r="EU11" s="150"/>
      <c r="EV11" s="151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167" ht="15.75" thickBot="1">
      <c r="A12" s="87"/>
      <c r="B12" s="87"/>
      <c r="C12" s="63" t="s">
        <v>965</v>
      </c>
      <c r="D12" s="64"/>
      <c r="E12" s="65"/>
      <c r="F12" s="63" t="s">
        <v>969</v>
      </c>
      <c r="G12" s="64"/>
      <c r="H12" s="65"/>
      <c r="I12" s="63" t="s">
        <v>973</v>
      </c>
      <c r="J12" s="64"/>
      <c r="K12" s="65"/>
      <c r="L12" s="63" t="s">
        <v>977</v>
      </c>
      <c r="M12" s="64"/>
      <c r="N12" s="65"/>
      <c r="O12" s="63" t="s">
        <v>979</v>
      </c>
      <c r="P12" s="64"/>
      <c r="Q12" s="65"/>
      <c r="R12" s="127" t="s">
        <v>982</v>
      </c>
      <c r="S12" s="128"/>
      <c r="T12" s="129"/>
      <c r="U12" s="63" t="s">
        <v>338</v>
      </c>
      <c r="V12" s="64"/>
      <c r="W12" s="65"/>
      <c r="X12" s="63" t="s">
        <v>341</v>
      </c>
      <c r="Y12" s="64"/>
      <c r="Z12" s="65"/>
      <c r="AA12" s="63" t="s">
        <v>986</v>
      </c>
      <c r="AB12" s="64"/>
      <c r="AC12" s="65"/>
      <c r="AD12" s="63" t="s">
        <v>990</v>
      </c>
      <c r="AE12" s="64"/>
      <c r="AF12" s="65"/>
      <c r="AG12" s="63" t="s">
        <v>991</v>
      </c>
      <c r="AH12" s="64"/>
      <c r="AI12" s="65"/>
      <c r="AJ12" s="63" t="s">
        <v>995</v>
      </c>
      <c r="AK12" s="64"/>
      <c r="AL12" s="65"/>
      <c r="AM12" s="63" t="s">
        <v>999</v>
      </c>
      <c r="AN12" s="64"/>
      <c r="AO12" s="65"/>
      <c r="AP12" s="63" t="s">
        <v>1003</v>
      </c>
      <c r="AQ12" s="64"/>
      <c r="AR12" s="65"/>
      <c r="AS12" s="63" t="s">
        <v>1004</v>
      </c>
      <c r="AT12" s="64"/>
      <c r="AU12" s="65"/>
      <c r="AV12" s="63" t="s">
        <v>1008</v>
      </c>
      <c r="AW12" s="64"/>
      <c r="AX12" s="65"/>
      <c r="AY12" s="63" t="s">
        <v>1009</v>
      </c>
      <c r="AZ12" s="64"/>
      <c r="BA12" s="65"/>
      <c r="BB12" s="63" t="s">
        <v>1010</v>
      </c>
      <c r="BC12" s="64"/>
      <c r="BD12" s="65"/>
      <c r="BE12" s="63" t="s">
        <v>1011</v>
      </c>
      <c r="BF12" s="64"/>
      <c r="BG12" s="65"/>
      <c r="BH12" s="127" t="s">
        <v>1012</v>
      </c>
      <c r="BI12" s="128"/>
      <c r="BJ12" s="129"/>
      <c r="BK12" s="63" t="s">
        <v>357</v>
      </c>
      <c r="BL12" s="64"/>
      <c r="BM12" s="65"/>
      <c r="BN12" s="63" t="s">
        <v>359</v>
      </c>
      <c r="BO12" s="64"/>
      <c r="BP12" s="65"/>
      <c r="BQ12" s="63" t="s">
        <v>1016</v>
      </c>
      <c r="BR12" s="64"/>
      <c r="BS12" s="65"/>
      <c r="BT12" s="63" t="s">
        <v>1017</v>
      </c>
      <c r="BU12" s="64"/>
      <c r="BV12" s="65"/>
      <c r="BW12" s="63" t="s">
        <v>1018</v>
      </c>
      <c r="BX12" s="64"/>
      <c r="BY12" s="65"/>
      <c r="BZ12" s="63" t="s">
        <v>1019</v>
      </c>
      <c r="CA12" s="64"/>
      <c r="CB12" s="65"/>
      <c r="CC12" s="63" t="s">
        <v>369</v>
      </c>
      <c r="CD12" s="64"/>
      <c r="CE12" s="65"/>
      <c r="CF12" s="140" t="s">
        <v>372</v>
      </c>
      <c r="CG12" s="141"/>
      <c r="CH12" s="142"/>
      <c r="CI12" s="63" t="s">
        <v>376</v>
      </c>
      <c r="CJ12" s="64"/>
      <c r="CK12" s="65"/>
      <c r="CL12" s="63" t="s">
        <v>1326</v>
      </c>
      <c r="CM12" s="64"/>
      <c r="CN12" s="65"/>
      <c r="CO12" s="63" t="s">
        <v>382</v>
      </c>
      <c r="CP12" s="64"/>
      <c r="CQ12" s="65"/>
      <c r="CR12" s="146" t="s">
        <v>385</v>
      </c>
      <c r="CS12" s="147"/>
      <c r="CT12" s="148"/>
      <c r="CU12" s="63" t="s">
        <v>388</v>
      </c>
      <c r="CV12" s="64"/>
      <c r="CW12" s="65"/>
      <c r="CX12" s="63" t="s">
        <v>390</v>
      </c>
      <c r="CY12" s="64"/>
      <c r="CZ12" s="65"/>
      <c r="DA12" s="63" t="s">
        <v>394</v>
      </c>
      <c r="DB12" s="64"/>
      <c r="DC12" s="65"/>
      <c r="DD12" s="143" t="s">
        <v>398</v>
      </c>
      <c r="DE12" s="144"/>
      <c r="DF12" s="145"/>
      <c r="DG12" s="140" t="s">
        <v>400</v>
      </c>
      <c r="DH12" s="141"/>
      <c r="DI12" s="142"/>
      <c r="DJ12" s="140" t="s">
        <v>404</v>
      </c>
      <c r="DK12" s="141"/>
      <c r="DL12" s="142"/>
      <c r="DM12" s="140" t="s">
        <v>408</v>
      </c>
      <c r="DN12" s="141"/>
      <c r="DO12" s="142"/>
      <c r="DP12" s="140" t="s">
        <v>412</v>
      </c>
      <c r="DQ12" s="141"/>
      <c r="DR12" s="142"/>
      <c r="DS12" s="140" t="s">
        <v>415</v>
      </c>
      <c r="DT12" s="141"/>
      <c r="DU12" s="142"/>
      <c r="DV12" s="140" t="s">
        <v>418</v>
      </c>
      <c r="DW12" s="141"/>
      <c r="DX12" s="142"/>
      <c r="DY12" s="140" t="s">
        <v>422</v>
      </c>
      <c r="DZ12" s="141"/>
      <c r="EA12" s="142"/>
      <c r="EB12" s="143" t="s">
        <v>424</v>
      </c>
      <c r="EC12" s="144"/>
      <c r="ED12" s="145"/>
      <c r="EE12" s="140" t="s">
        <v>1028</v>
      </c>
      <c r="EF12" s="141"/>
      <c r="EG12" s="142"/>
      <c r="EH12" s="140" t="s">
        <v>426</v>
      </c>
      <c r="EI12" s="141"/>
      <c r="EJ12" s="142"/>
      <c r="EK12" s="140" t="s">
        <v>428</v>
      </c>
      <c r="EL12" s="141"/>
      <c r="EM12" s="142"/>
      <c r="EN12" s="140" t="s">
        <v>1037</v>
      </c>
      <c r="EO12" s="141"/>
      <c r="EP12" s="142"/>
      <c r="EQ12" s="140" t="s">
        <v>1039</v>
      </c>
      <c r="ER12" s="141"/>
      <c r="ES12" s="142"/>
      <c r="ET12" s="140" t="s">
        <v>430</v>
      </c>
      <c r="EU12" s="141"/>
      <c r="EV12" s="142"/>
      <c r="EW12" s="140" t="s">
        <v>432</v>
      </c>
      <c r="EX12" s="141"/>
      <c r="EY12" s="142"/>
      <c r="EZ12" s="140" t="s">
        <v>1043</v>
      </c>
      <c r="FA12" s="141"/>
      <c r="FB12" s="142"/>
      <c r="FC12" s="140" t="s">
        <v>1047</v>
      </c>
      <c r="FD12" s="141"/>
      <c r="FE12" s="142"/>
      <c r="FF12" s="143" t="s">
        <v>1049</v>
      </c>
      <c r="FG12" s="144"/>
      <c r="FH12" s="145"/>
      <c r="FI12" s="140" t="s">
        <v>1053</v>
      </c>
      <c r="FJ12" s="141"/>
      <c r="FK12" s="142"/>
    </row>
    <row r="13" spans="1:167" ht="180.75" thickBot="1">
      <c r="A13" s="87"/>
      <c r="B13" s="87"/>
      <c r="C13" s="20" t="s">
        <v>967</v>
      </c>
      <c r="D13" s="21" t="s">
        <v>966</v>
      </c>
      <c r="E13" s="22" t="s">
        <v>968</v>
      </c>
      <c r="F13" s="20" t="s">
        <v>970</v>
      </c>
      <c r="G13" s="21" t="s">
        <v>971</v>
      </c>
      <c r="H13" s="22" t="s">
        <v>972</v>
      </c>
      <c r="I13" s="20" t="s">
        <v>974</v>
      </c>
      <c r="J13" s="21" t="s">
        <v>975</v>
      </c>
      <c r="K13" s="22" t="s">
        <v>976</v>
      </c>
      <c r="L13" s="20" t="s">
        <v>978</v>
      </c>
      <c r="M13" s="21" t="s">
        <v>335</v>
      </c>
      <c r="N13" s="22" t="s">
        <v>194</v>
      </c>
      <c r="O13" s="20" t="s">
        <v>980</v>
      </c>
      <c r="P13" s="21" t="s">
        <v>981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987</v>
      </c>
      <c r="AB13" s="21" t="s">
        <v>988</v>
      </c>
      <c r="AC13" s="22" t="s">
        <v>989</v>
      </c>
      <c r="AD13" s="20" t="s">
        <v>84</v>
      </c>
      <c r="AE13" s="21" t="s">
        <v>348</v>
      </c>
      <c r="AF13" s="22" t="s">
        <v>86</v>
      </c>
      <c r="AG13" s="20" t="s">
        <v>992</v>
      </c>
      <c r="AH13" s="21" t="s">
        <v>993</v>
      </c>
      <c r="AI13" s="22" t="s">
        <v>994</v>
      </c>
      <c r="AJ13" s="20" t="s">
        <v>996</v>
      </c>
      <c r="AK13" s="21" t="s">
        <v>997</v>
      </c>
      <c r="AL13" s="22" t="s">
        <v>998</v>
      </c>
      <c r="AM13" s="20" t="s">
        <v>1000</v>
      </c>
      <c r="AN13" s="21" t="s">
        <v>1001</v>
      </c>
      <c r="AO13" s="22" t="s">
        <v>1002</v>
      </c>
      <c r="AP13" s="20" t="s">
        <v>216</v>
      </c>
      <c r="AQ13" s="21" t="s">
        <v>217</v>
      </c>
      <c r="AR13" s="22" t="s">
        <v>205</v>
      </c>
      <c r="AS13" s="20" t="s">
        <v>1005</v>
      </c>
      <c r="AT13" s="21" t="s">
        <v>350</v>
      </c>
      <c r="AU13" s="22" t="s">
        <v>1006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28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1013</v>
      </c>
      <c r="BO13" s="21" t="s">
        <v>1014</v>
      </c>
      <c r="BP13" s="22" t="s">
        <v>1015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1" t="s">
        <v>373</v>
      </c>
      <c r="CG13" s="32" t="s">
        <v>374</v>
      </c>
      <c r="CH13" s="33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1020</v>
      </c>
      <c r="CN13" s="22" t="s">
        <v>1021</v>
      </c>
      <c r="CO13" s="20" t="s">
        <v>383</v>
      </c>
      <c r="CP13" s="21" t="s">
        <v>210</v>
      </c>
      <c r="CQ13" s="22" t="s">
        <v>99</v>
      </c>
      <c r="CR13" s="35" t="s">
        <v>386</v>
      </c>
      <c r="CS13" s="36" t="s">
        <v>122</v>
      </c>
      <c r="CT13" s="36" t="s">
        <v>387</v>
      </c>
      <c r="CU13" s="20" t="s">
        <v>389</v>
      </c>
      <c r="CV13" s="21" t="s">
        <v>1022</v>
      </c>
      <c r="CW13" s="22" t="s">
        <v>1023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4" t="s">
        <v>377</v>
      </c>
      <c r="DE13" s="32" t="s">
        <v>399</v>
      </c>
      <c r="DF13" s="33" t="s">
        <v>384</v>
      </c>
      <c r="DG13" s="34" t="s">
        <v>401</v>
      </c>
      <c r="DH13" s="32" t="s">
        <v>402</v>
      </c>
      <c r="DI13" s="33" t="s">
        <v>403</v>
      </c>
      <c r="DJ13" s="34" t="s">
        <v>405</v>
      </c>
      <c r="DK13" s="32" t="s">
        <v>406</v>
      </c>
      <c r="DL13" s="33" t="s">
        <v>407</v>
      </c>
      <c r="DM13" s="34" t="s">
        <v>409</v>
      </c>
      <c r="DN13" s="32" t="s">
        <v>410</v>
      </c>
      <c r="DO13" s="33" t="s">
        <v>411</v>
      </c>
      <c r="DP13" s="34" t="s">
        <v>431</v>
      </c>
      <c r="DQ13" s="32" t="s">
        <v>413</v>
      </c>
      <c r="DR13" s="33" t="s">
        <v>414</v>
      </c>
      <c r="DS13" s="34" t="s">
        <v>416</v>
      </c>
      <c r="DT13" s="32" t="s">
        <v>417</v>
      </c>
      <c r="DU13" s="33" t="s">
        <v>238</v>
      </c>
      <c r="DV13" s="34" t="s">
        <v>419</v>
      </c>
      <c r="DW13" s="32" t="s">
        <v>420</v>
      </c>
      <c r="DX13" s="33" t="s">
        <v>421</v>
      </c>
      <c r="DY13" s="34" t="s">
        <v>337</v>
      </c>
      <c r="DZ13" s="32" t="s">
        <v>423</v>
      </c>
      <c r="EA13" s="33" t="s">
        <v>1025</v>
      </c>
      <c r="EB13" s="34" t="s">
        <v>425</v>
      </c>
      <c r="EC13" s="32" t="s">
        <v>1026</v>
      </c>
      <c r="ED13" s="33" t="s">
        <v>1027</v>
      </c>
      <c r="EE13" s="34" t="s">
        <v>1029</v>
      </c>
      <c r="EF13" s="32" t="s">
        <v>1030</v>
      </c>
      <c r="EG13" s="33" t="s">
        <v>1031</v>
      </c>
      <c r="EH13" s="34" t="s">
        <v>73</v>
      </c>
      <c r="EI13" s="32" t="s">
        <v>1032</v>
      </c>
      <c r="EJ13" s="33" t="s">
        <v>75</v>
      </c>
      <c r="EK13" s="34" t="s">
        <v>1033</v>
      </c>
      <c r="EL13" s="32" t="s">
        <v>1034</v>
      </c>
      <c r="EM13" s="33" t="s">
        <v>1035</v>
      </c>
      <c r="EN13" s="34" t="s">
        <v>1036</v>
      </c>
      <c r="EO13" s="32" t="s">
        <v>1038</v>
      </c>
      <c r="EP13" s="33" t="s">
        <v>429</v>
      </c>
      <c r="EQ13" s="34" t="s">
        <v>148</v>
      </c>
      <c r="ER13" s="32" t="s">
        <v>208</v>
      </c>
      <c r="ES13" s="33" t="s">
        <v>209</v>
      </c>
      <c r="ET13" s="34" t="s">
        <v>1042</v>
      </c>
      <c r="EU13" s="32" t="s">
        <v>1040</v>
      </c>
      <c r="EV13" s="33" t="s">
        <v>1041</v>
      </c>
      <c r="EW13" s="34" t="s">
        <v>434</v>
      </c>
      <c r="EX13" s="32" t="s">
        <v>433</v>
      </c>
      <c r="EY13" s="33" t="s">
        <v>207</v>
      </c>
      <c r="EZ13" s="34" t="s">
        <v>1044</v>
      </c>
      <c r="FA13" s="32" t="s">
        <v>1045</v>
      </c>
      <c r="FB13" s="33" t="s">
        <v>1046</v>
      </c>
      <c r="FC13" s="34" t="s">
        <v>336</v>
      </c>
      <c r="FD13" s="32" t="s">
        <v>1048</v>
      </c>
      <c r="FE13" s="33" t="s">
        <v>274</v>
      </c>
      <c r="FF13" s="34" t="s">
        <v>1050</v>
      </c>
      <c r="FG13" s="32" t="s">
        <v>1051</v>
      </c>
      <c r="FH13" s="33" t="s">
        <v>1052</v>
      </c>
      <c r="FI13" s="34" t="s">
        <v>1054</v>
      </c>
      <c r="FJ13" s="32" t="s">
        <v>1055</v>
      </c>
      <c r="FK13" s="33" t="s">
        <v>1056</v>
      </c>
    </row>
    <row r="14" spans="1:167" ht="21" customHeight="1">
      <c r="A14" s="2">
        <v>1</v>
      </c>
      <c r="B14" s="1" t="s">
        <v>1365</v>
      </c>
      <c r="C14" s="46">
        <v>1</v>
      </c>
      <c r="D14" s="46"/>
      <c r="E14" s="46"/>
      <c r="F14" s="14"/>
      <c r="G14" s="14">
        <v>1</v>
      </c>
      <c r="H14" s="14"/>
      <c r="I14" s="14">
        <v>1</v>
      </c>
      <c r="J14" s="14"/>
      <c r="K14" s="14"/>
      <c r="L14" s="14">
        <v>1</v>
      </c>
      <c r="M14" s="14"/>
      <c r="N14" s="14"/>
      <c r="O14" s="14"/>
      <c r="P14" s="14">
        <v>1</v>
      </c>
      <c r="Q14" s="14"/>
      <c r="R14" s="46">
        <v>1</v>
      </c>
      <c r="S14" s="46"/>
      <c r="T14" s="46"/>
      <c r="U14" s="1">
        <v>1</v>
      </c>
      <c r="V14" s="1"/>
      <c r="W14" s="1"/>
      <c r="X14" s="14">
        <v>1</v>
      </c>
      <c r="Y14" s="14"/>
      <c r="Z14" s="14"/>
      <c r="AA14" s="1">
        <v>1</v>
      </c>
      <c r="AB14" s="1"/>
      <c r="AC14" s="1"/>
      <c r="AD14" s="14">
        <v>1</v>
      </c>
      <c r="AE14" s="14"/>
      <c r="AF14" s="14"/>
      <c r="AG14" s="14">
        <v>1</v>
      </c>
      <c r="AH14" s="14"/>
      <c r="AI14" s="14"/>
      <c r="AJ14" s="14"/>
      <c r="AK14" s="14">
        <v>1</v>
      </c>
      <c r="AL14" s="14"/>
      <c r="AM14" s="14"/>
      <c r="AN14" s="14">
        <v>1</v>
      </c>
      <c r="AO14" s="14"/>
      <c r="AP14" s="4"/>
      <c r="AQ14" s="4">
        <v>1</v>
      </c>
      <c r="AR14" s="4"/>
      <c r="AS14" s="4">
        <v>1</v>
      </c>
      <c r="AT14" s="4"/>
      <c r="AU14" s="4"/>
      <c r="AV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14"/>
      <c r="BF14" s="14">
        <v>1</v>
      </c>
      <c r="BG14" s="14"/>
      <c r="BH14" s="14"/>
      <c r="BI14" s="14">
        <v>1</v>
      </c>
      <c r="BJ14" s="14"/>
      <c r="BK14" s="4">
        <v>1</v>
      </c>
      <c r="BL14" s="4"/>
      <c r="BM14" s="4"/>
      <c r="BN14" s="4"/>
      <c r="BO14" s="4">
        <v>1</v>
      </c>
      <c r="BP14" s="4"/>
      <c r="BQ14" s="23">
        <v>1</v>
      </c>
      <c r="BR14" s="23"/>
      <c r="BS14" s="23"/>
      <c r="BT14" s="23"/>
      <c r="BU14" s="4">
        <v>1</v>
      </c>
      <c r="BV14" s="4"/>
      <c r="BW14" s="23"/>
      <c r="BX14" s="23">
        <v>1</v>
      </c>
      <c r="BY14" s="23"/>
      <c r="BZ14" s="4"/>
      <c r="CA14" s="4">
        <v>1</v>
      </c>
      <c r="CB14" s="4"/>
      <c r="CC14" s="4"/>
      <c r="CD14" s="4">
        <v>1</v>
      </c>
      <c r="CE14" s="4"/>
      <c r="CF14" s="23">
        <v>1</v>
      </c>
      <c r="CG14" s="23"/>
      <c r="CH14" s="23"/>
      <c r="CI14" s="23"/>
      <c r="CJ14" s="23">
        <v>1</v>
      </c>
      <c r="CK14" s="23"/>
      <c r="CL14" s="23"/>
      <c r="CM14" s="4">
        <v>1</v>
      </c>
      <c r="CN14" s="4"/>
      <c r="CO14" s="23">
        <v>1</v>
      </c>
      <c r="CP14" s="23"/>
      <c r="CQ14" s="23"/>
      <c r="CR14" s="23">
        <v>1</v>
      </c>
      <c r="CS14" s="4"/>
      <c r="CT14" s="23"/>
      <c r="CU14" s="23">
        <v>1</v>
      </c>
      <c r="CV14" s="23"/>
      <c r="CW14" s="23"/>
      <c r="CX14" s="23">
        <v>1</v>
      </c>
      <c r="CY14" s="23"/>
      <c r="CZ14" s="23"/>
      <c r="DA14" s="23"/>
      <c r="DB14" s="23">
        <v>1</v>
      </c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>
        <v>1</v>
      </c>
      <c r="DN14" s="23"/>
      <c r="DO14" s="23"/>
      <c r="DP14" s="23">
        <v>1</v>
      </c>
      <c r="DQ14" s="23"/>
      <c r="DR14" s="23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23.25" customHeight="1">
      <c r="A15" s="2">
        <v>2</v>
      </c>
      <c r="B15" s="1" t="s">
        <v>1366</v>
      </c>
      <c r="C15" s="47">
        <v>1</v>
      </c>
      <c r="D15" s="47"/>
      <c r="E15" s="47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47">
        <v>1</v>
      </c>
      <c r="S15" s="47"/>
      <c r="T15" s="47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"/>
      <c r="BF15" s="1">
        <v>1</v>
      </c>
      <c r="BG15" s="1"/>
      <c r="BH15" s="1">
        <v>1</v>
      </c>
      <c r="BI15" s="1"/>
      <c r="BJ15" s="1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/>
      <c r="DC15" s="4">
        <v>1</v>
      </c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22.5" customHeight="1">
      <c r="A16" s="2">
        <v>3</v>
      </c>
      <c r="B16" s="1" t="s">
        <v>1367</v>
      </c>
      <c r="C16" s="47">
        <v>1</v>
      </c>
      <c r="D16" s="47"/>
      <c r="E16" s="47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47"/>
      <c r="S16" s="47"/>
      <c r="T16" s="47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/>
      <c r="AL16" s="1">
        <v>1</v>
      </c>
      <c r="AM16" s="1"/>
      <c r="AN16" s="1">
        <v>1</v>
      </c>
      <c r="AO16" s="1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1"/>
      <c r="BF16" s="1"/>
      <c r="BG16" s="1">
        <v>1</v>
      </c>
      <c r="BH16" s="1"/>
      <c r="BI16" s="1"/>
      <c r="BJ16" s="1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customHeight="1">
      <c r="A17" s="2">
        <v>4</v>
      </c>
      <c r="B17" s="1" t="s">
        <v>1368</v>
      </c>
      <c r="C17" s="47">
        <v>1</v>
      </c>
      <c r="D17" s="47"/>
      <c r="E17" s="47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47">
        <v>1</v>
      </c>
      <c r="S17" s="47"/>
      <c r="T17" s="47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1">
        <v>1</v>
      </c>
      <c r="BF17" s="1"/>
      <c r="BG17" s="1"/>
      <c r="BH17" s="1">
        <v>1</v>
      </c>
      <c r="BI17" s="1"/>
      <c r="BJ17" s="1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9.5" customHeight="1">
      <c r="A18" s="2">
        <v>5</v>
      </c>
      <c r="B18" s="1" t="s">
        <v>1369</v>
      </c>
      <c r="C18" s="47">
        <v>1</v>
      </c>
      <c r="D18" s="47"/>
      <c r="E18" s="47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47"/>
      <c r="S18" s="47">
        <v>1</v>
      </c>
      <c r="T18" s="47"/>
      <c r="U18" s="1"/>
      <c r="V18" s="1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4"/>
      <c r="AI18" s="1">
        <v>1</v>
      </c>
      <c r="AJ18" s="1"/>
      <c r="AK18" s="1"/>
      <c r="AL18" s="1">
        <v>1</v>
      </c>
      <c r="AM18" s="1">
        <v>1</v>
      </c>
      <c r="AN18" s="4"/>
      <c r="AO18" s="1"/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>
        <v>1</v>
      </c>
      <c r="AZ18" s="4"/>
      <c r="BA18" s="4"/>
      <c r="BB18" s="4"/>
      <c r="BC18" s="4">
        <v>1</v>
      </c>
      <c r="BD18" s="4"/>
      <c r="BE18" s="1">
        <v>1</v>
      </c>
      <c r="BF18" s="4"/>
      <c r="BG18" s="1"/>
      <c r="BH18" s="1"/>
      <c r="BI18" s="1">
        <v>1</v>
      </c>
      <c r="BJ18" s="1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/>
      <c r="DL18" s="4">
        <v>1</v>
      </c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</row>
    <row r="19" spans="1:167" ht="15.75" customHeight="1">
      <c r="A19" s="2">
        <v>6</v>
      </c>
      <c r="B19" s="1" t="s">
        <v>1370</v>
      </c>
      <c r="C19" s="47">
        <v>1</v>
      </c>
      <c r="D19" s="47"/>
      <c r="E19" s="47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47">
        <v>1</v>
      </c>
      <c r="S19" s="47"/>
      <c r="T19" s="47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4"/>
      <c r="AI19" s="1"/>
      <c r="AJ19" s="1">
        <v>1</v>
      </c>
      <c r="AK19" s="1"/>
      <c r="AL19" s="1"/>
      <c r="AM19" s="1"/>
      <c r="AN19" s="4">
        <v>1</v>
      </c>
      <c r="AO19" s="1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1"/>
      <c r="BF19" s="4">
        <v>1</v>
      </c>
      <c r="BG19" s="1"/>
      <c r="BH19" s="1">
        <v>1</v>
      </c>
      <c r="BI19" s="1"/>
      <c r="BJ19" s="1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/>
      <c r="CZ19" s="4">
        <v>1</v>
      </c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8.75" customHeight="1">
      <c r="A20" s="2">
        <v>7</v>
      </c>
      <c r="B20" s="1" t="s">
        <v>1371</v>
      </c>
      <c r="C20" s="47">
        <v>1</v>
      </c>
      <c r="D20" s="47"/>
      <c r="E20" s="47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47">
        <v>1</v>
      </c>
      <c r="S20" s="47"/>
      <c r="T20" s="47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4"/>
      <c r="AI20" s="1"/>
      <c r="AJ20" s="1">
        <v>1</v>
      </c>
      <c r="AK20" s="1"/>
      <c r="AL20" s="1"/>
      <c r="AM20" s="1">
        <v>1</v>
      </c>
      <c r="AN20" s="4"/>
      <c r="AO20" s="1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1">
        <v>1</v>
      </c>
      <c r="BF20" s="4"/>
      <c r="BG20" s="1"/>
      <c r="BH20" s="1">
        <v>1</v>
      </c>
      <c r="BI20" s="1"/>
      <c r="BJ20" s="1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16.5" customHeight="1">
      <c r="A21" s="2">
        <v>8</v>
      </c>
      <c r="B21" s="1" t="s">
        <v>1372</v>
      </c>
      <c r="C21" s="47">
        <v>1</v>
      </c>
      <c r="D21" s="47"/>
      <c r="E21" s="47"/>
      <c r="F21" s="1">
        <v>1</v>
      </c>
      <c r="G21" s="4"/>
      <c r="H21" s="1"/>
      <c r="I21" s="1">
        <v>1</v>
      </c>
      <c r="J21" s="1"/>
      <c r="K21" s="1"/>
      <c r="L21" s="1">
        <v>1</v>
      </c>
      <c r="M21" s="1"/>
      <c r="N21" s="1"/>
      <c r="O21" s="1"/>
      <c r="P21" s="1">
        <v>1</v>
      </c>
      <c r="Q21" s="1"/>
      <c r="R21" s="47">
        <v>1</v>
      </c>
      <c r="S21" s="47"/>
      <c r="T21" s="47"/>
      <c r="U21" s="1">
        <v>1</v>
      </c>
      <c r="V21" s="1"/>
      <c r="W21" s="1"/>
      <c r="X21" s="1"/>
      <c r="Y21" s="1">
        <v>1</v>
      </c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4"/>
      <c r="AI21" s="1"/>
      <c r="AJ21" s="1"/>
      <c r="AK21" s="1">
        <v>1</v>
      </c>
      <c r="AL21" s="1"/>
      <c r="AM21" s="1">
        <v>1</v>
      </c>
      <c r="AN21" s="4"/>
      <c r="AO21" s="1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1">
        <v>1</v>
      </c>
      <c r="BF21" s="4"/>
      <c r="BG21" s="1"/>
      <c r="BH21" s="1">
        <v>1</v>
      </c>
      <c r="BI21" s="1"/>
      <c r="BJ21" s="1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</row>
    <row r="22" spans="1:167">
      <c r="A22" s="49">
        <v>9</v>
      </c>
      <c r="B22" s="44" t="s">
        <v>1373</v>
      </c>
      <c r="C22" s="48">
        <v>1</v>
      </c>
      <c r="D22" s="48"/>
      <c r="E22" s="48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8">
        <v>1</v>
      </c>
      <c r="S22" s="48"/>
      <c r="T22" s="48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5"/>
      <c r="FI22" s="4">
        <v>1</v>
      </c>
      <c r="FJ22" s="4"/>
      <c r="FK22" s="4"/>
    </row>
    <row r="23" spans="1:167">
      <c r="A23" s="49">
        <v>10</v>
      </c>
      <c r="B23" s="44" t="s">
        <v>1374</v>
      </c>
      <c r="C23" s="48">
        <v>1</v>
      </c>
      <c r="D23" s="48"/>
      <c r="E23" s="48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8">
        <v>1</v>
      </c>
      <c r="S23" s="48"/>
      <c r="T23" s="48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</row>
    <row r="24" spans="1:167">
      <c r="A24" s="49">
        <v>11</v>
      </c>
      <c r="B24" s="44" t="s">
        <v>1375</v>
      </c>
      <c r="C24" s="48">
        <v>1</v>
      </c>
      <c r="D24" s="48"/>
      <c r="E24" s="48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8">
        <v>1</v>
      </c>
      <c r="S24" s="48"/>
      <c r="T24" s="48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</row>
    <row r="25" spans="1:167">
      <c r="A25" s="49">
        <v>12</v>
      </c>
      <c r="B25" s="44" t="s">
        <v>1376</v>
      </c>
      <c r="C25" s="48">
        <v>1</v>
      </c>
      <c r="D25" s="48"/>
      <c r="E25" s="48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8">
        <v>1</v>
      </c>
      <c r="S25" s="48"/>
      <c r="T25" s="48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</row>
    <row r="26" spans="1:167">
      <c r="A26" s="49">
        <v>13</v>
      </c>
      <c r="B26" s="44" t="s">
        <v>1377</v>
      </c>
      <c r="C26" s="48">
        <v>1</v>
      </c>
      <c r="D26" s="48"/>
      <c r="E26" s="48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8">
        <v>1</v>
      </c>
      <c r="S26" s="48"/>
      <c r="T26" s="48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</row>
    <row r="27" spans="1:167">
      <c r="A27" s="49">
        <v>14</v>
      </c>
      <c r="B27" s="44" t="s">
        <v>1378</v>
      </c>
      <c r="C27" s="48">
        <v>1</v>
      </c>
      <c r="D27" s="48"/>
      <c r="E27" s="48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8">
        <v>1</v>
      </c>
      <c r="S27" s="48"/>
      <c r="T27" s="48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>
      <c r="A28" s="49">
        <v>15</v>
      </c>
      <c r="B28" s="44" t="s">
        <v>1379</v>
      </c>
      <c r="C28" s="48">
        <v>1</v>
      </c>
      <c r="D28" s="48"/>
      <c r="E28" s="48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8">
        <v>1</v>
      </c>
      <c r="S28" s="48"/>
      <c r="T28" s="48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</row>
    <row r="29" spans="1:167">
      <c r="A29" s="49">
        <v>16</v>
      </c>
      <c r="B29" s="44" t="s">
        <v>1380</v>
      </c>
      <c r="C29" s="48">
        <v>1</v>
      </c>
      <c r="D29" s="48"/>
      <c r="E29" s="48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8">
        <v>1</v>
      </c>
      <c r="S29" s="48"/>
      <c r="T29" s="48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</row>
    <row r="30" spans="1:167">
      <c r="A30" s="49">
        <v>17</v>
      </c>
      <c r="B30" s="44" t="s">
        <v>1381</v>
      </c>
      <c r="C30" s="48"/>
      <c r="D30" s="48">
        <v>1</v>
      </c>
      <c r="E30" s="48"/>
      <c r="F30" s="4"/>
      <c r="G30" s="4">
        <v>1</v>
      </c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8">
        <v>1</v>
      </c>
      <c r="S30" s="48"/>
      <c r="T30" s="48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</row>
    <row r="31" spans="1:167">
      <c r="A31" s="49">
        <v>18</v>
      </c>
      <c r="B31" s="44" t="s">
        <v>1382</v>
      </c>
      <c r="C31" s="48">
        <v>1</v>
      </c>
      <c r="D31" s="48"/>
      <c r="E31" s="48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8">
        <v>1</v>
      </c>
      <c r="S31" s="48"/>
      <c r="T31" s="48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>
      <c r="A32" s="49">
        <v>19</v>
      </c>
      <c r="B32" s="44" t="s">
        <v>1383</v>
      </c>
      <c r="C32" s="48">
        <v>1</v>
      </c>
      <c r="D32" s="48"/>
      <c r="E32" s="48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8">
        <v>1</v>
      </c>
      <c r="S32" s="48"/>
      <c r="T32" s="48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10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>
      <c r="A33" s="49">
        <v>20</v>
      </c>
      <c r="B33" s="44" t="s">
        <v>1384</v>
      </c>
      <c r="C33" s="48">
        <v>1</v>
      </c>
      <c r="D33" s="48"/>
      <c r="E33" s="48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8">
        <v>1</v>
      </c>
      <c r="S33" s="48"/>
      <c r="T33" s="48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</row>
    <row r="34" spans="1:167">
      <c r="A34" s="49">
        <v>21</v>
      </c>
      <c r="B34" s="44" t="s">
        <v>1385</v>
      </c>
      <c r="C34" s="48">
        <v>1</v>
      </c>
      <c r="D34" s="48"/>
      <c r="E34" s="48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8">
        <v>1</v>
      </c>
      <c r="S34" s="48"/>
      <c r="T34" s="48"/>
      <c r="U34" s="4">
        <v>1</v>
      </c>
      <c r="V34" s="4"/>
      <c r="W34" s="4"/>
      <c r="X34" s="4"/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10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</row>
    <row r="35" spans="1:167">
      <c r="A35" s="49">
        <v>22</v>
      </c>
      <c r="B35" s="44" t="s">
        <v>1386</v>
      </c>
      <c r="C35" s="48">
        <v>1</v>
      </c>
      <c r="D35" s="48"/>
      <c r="E35" s="48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8">
        <v>1</v>
      </c>
      <c r="S35" s="48"/>
      <c r="T35" s="48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10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/>
      <c r="FJ35" s="4">
        <v>1</v>
      </c>
      <c r="FK35" s="4"/>
    </row>
    <row r="36" spans="1:167">
      <c r="A36" s="49">
        <v>23</v>
      </c>
      <c r="B36" s="44" t="s">
        <v>1387</v>
      </c>
      <c r="C36" s="48">
        <v>1</v>
      </c>
      <c r="D36" s="48"/>
      <c r="E36" s="48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8">
        <v>1</v>
      </c>
      <c r="S36" s="48"/>
      <c r="T36" s="48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10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>
      <c r="A37" s="49">
        <v>23</v>
      </c>
      <c r="B37" s="44" t="s">
        <v>1360</v>
      </c>
      <c r="C37" s="48">
        <v>1</v>
      </c>
      <c r="D37" s="48"/>
      <c r="E37" s="48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8">
        <v>1</v>
      </c>
      <c r="S37" s="48"/>
      <c r="T37" s="48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10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/>
      <c r="DC37" s="4">
        <v>1</v>
      </c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>
      <c r="A38" s="49">
        <v>24</v>
      </c>
      <c r="B38" s="44" t="s">
        <v>1388</v>
      </c>
      <c r="C38" s="48"/>
      <c r="D38" s="48">
        <v>1</v>
      </c>
      <c r="E38" s="48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>
        <v>1</v>
      </c>
      <c r="P38" s="4"/>
      <c r="Q38" s="4"/>
      <c r="R38" s="48"/>
      <c r="S38" s="48">
        <v>1</v>
      </c>
      <c r="T38" s="48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10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>
        <v>1</v>
      </c>
      <c r="EM38" s="4"/>
      <c r="EN38" s="4"/>
      <c r="EO38" s="4"/>
      <c r="EP38" s="4">
        <v>1</v>
      </c>
      <c r="EQ38" s="4">
        <v>1</v>
      </c>
      <c r="ER38" s="4"/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>
        <v>1</v>
      </c>
      <c r="FH38" s="4"/>
      <c r="FI38" s="4"/>
      <c r="FJ38" s="4">
        <v>1</v>
      </c>
      <c r="FK38" s="4"/>
    </row>
    <row r="39" spans="1:167">
      <c r="A39" s="49">
        <v>25</v>
      </c>
      <c r="B39" s="44" t="s">
        <v>1389</v>
      </c>
      <c r="C39" s="48"/>
      <c r="D39" s="48">
        <v>1</v>
      </c>
      <c r="E39" s="48"/>
      <c r="F39" s="4"/>
      <c r="G39" s="4">
        <v>1</v>
      </c>
      <c r="H39" s="4"/>
      <c r="I39" s="4"/>
      <c r="J39" s="4">
        <v>1</v>
      </c>
      <c r="K39" s="4"/>
      <c r="L39" s="4"/>
      <c r="M39" s="4">
        <v>1</v>
      </c>
      <c r="N39" s="4"/>
      <c r="O39" s="4">
        <v>1</v>
      </c>
      <c r="P39" s="4"/>
      <c r="Q39" s="4"/>
      <c r="R39" s="48"/>
      <c r="S39" s="48">
        <v>1</v>
      </c>
      <c r="T39" s="48"/>
      <c r="U39" s="4"/>
      <c r="V39" s="4">
        <v>1</v>
      </c>
      <c r="W39" s="4"/>
      <c r="X39" s="4">
        <v>1</v>
      </c>
      <c r="Y39" s="4"/>
      <c r="Z39" s="4"/>
      <c r="AA39" s="4"/>
      <c r="AB39" s="4">
        <v>1</v>
      </c>
      <c r="AC39" s="4"/>
      <c r="AD39" s="4"/>
      <c r="AE39" s="4">
        <v>1</v>
      </c>
      <c r="AF39" s="4"/>
      <c r="AG39" s="4"/>
      <c r="AH39" s="4">
        <v>1</v>
      </c>
      <c r="AI39" s="10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/>
      <c r="BC39" s="4">
        <v>1</v>
      </c>
      <c r="BD39" s="4"/>
      <c r="BE39" s="4">
        <v>1</v>
      </c>
      <c r="BF39" s="4"/>
      <c r="BG39" s="4"/>
      <c r="BH39" s="4"/>
      <c r="BI39" s="4">
        <v>1</v>
      </c>
      <c r="BJ39" s="4"/>
      <c r="BK39" s="4"/>
      <c r="BL39" s="4">
        <v>1</v>
      </c>
      <c r="BM39" s="4"/>
      <c r="BN39" s="4"/>
      <c r="BO39" s="4"/>
      <c r="BP39" s="4">
        <v>1</v>
      </c>
      <c r="BQ39" s="4"/>
      <c r="BR39" s="4">
        <v>1</v>
      </c>
      <c r="BS39" s="4"/>
      <c r="BT39" s="4">
        <v>1</v>
      </c>
      <c r="BU39" s="4"/>
      <c r="BV39" s="4"/>
      <c r="BW39" s="4"/>
      <c r="BX39" s="4">
        <v>1</v>
      </c>
      <c r="BY39" s="4"/>
      <c r="BZ39" s="4"/>
      <c r="CA39" s="4"/>
      <c r="CB39" s="4">
        <v>1</v>
      </c>
      <c r="CC39" s="4">
        <v>1</v>
      </c>
      <c r="CD39" s="4"/>
      <c r="CE39" s="4"/>
      <c r="CF39" s="4"/>
      <c r="CG39" s="4">
        <v>1</v>
      </c>
      <c r="CH39" s="4"/>
      <c r="CI39" s="4">
        <v>1</v>
      </c>
      <c r="CJ39" s="4"/>
      <c r="CK39" s="4"/>
      <c r="CL39" s="4">
        <v>1</v>
      </c>
      <c r="CM39" s="4"/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>
        <v>1</v>
      </c>
      <c r="CW39" s="4"/>
      <c r="CX39" s="4"/>
      <c r="CY39" s="4">
        <v>1</v>
      </c>
      <c r="CZ39" s="4"/>
      <c r="DA39" s="4">
        <v>1</v>
      </c>
      <c r="DB39" s="4"/>
      <c r="DC39" s="4"/>
      <c r="DD39" s="4">
        <v>1</v>
      </c>
      <c r="DE39" s="4"/>
      <c r="DF39" s="4"/>
      <c r="DG39" s="4"/>
      <c r="DH39" s="4">
        <v>1</v>
      </c>
      <c r="DI39" s="4"/>
      <c r="DJ39" s="4">
        <v>1</v>
      </c>
      <c r="DK39" s="4"/>
      <c r="DL39" s="4"/>
      <c r="DM39" s="4"/>
      <c r="DN39" s="4">
        <v>1</v>
      </c>
      <c r="DO39" s="4"/>
      <c r="DP39" s="4"/>
      <c r="DQ39" s="4">
        <v>1</v>
      </c>
      <c r="DR39" s="4"/>
      <c r="DS39" s="4"/>
      <c r="DT39" s="4">
        <v>1</v>
      </c>
      <c r="DU39" s="4"/>
      <c r="DV39" s="4"/>
      <c r="DW39" s="4">
        <v>1</v>
      </c>
      <c r="DX39" s="4"/>
      <c r="DY39" s="4"/>
      <c r="DZ39" s="4">
        <v>1</v>
      </c>
      <c r="EA39" s="4"/>
      <c r="EB39" s="4"/>
      <c r="EC39" s="4">
        <v>1</v>
      </c>
      <c r="ED39" s="4"/>
      <c r="EE39" s="4">
        <v>1</v>
      </c>
      <c r="EF39" s="4"/>
      <c r="EG39" s="4"/>
      <c r="EH39" s="4"/>
      <c r="EI39" s="4">
        <v>1</v>
      </c>
      <c r="EJ39" s="4"/>
      <c r="EK39" s="4"/>
      <c r="EL39" s="4">
        <v>1</v>
      </c>
      <c r="EM39" s="4"/>
      <c r="EN39" s="4"/>
      <c r="EO39" s="4"/>
      <c r="EP39" s="4">
        <v>1</v>
      </c>
      <c r="EQ39" s="4"/>
      <c r="ER39" s="4">
        <v>1</v>
      </c>
      <c r="ES39" s="4"/>
      <c r="ET39" s="4">
        <v>1</v>
      </c>
      <c r="EU39" s="4"/>
      <c r="EV39" s="4"/>
      <c r="EW39" s="4"/>
      <c r="EX39" s="4">
        <v>1</v>
      </c>
      <c r="EY39" s="4"/>
      <c r="EZ39" s="4"/>
      <c r="FA39" s="4"/>
      <c r="FB39" s="4">
        <v>1</v>
      </c>
      <c r="FC39" s="4"/>
      <c r="FD39" s="4"/>
      <c r="FE39" s="4">
        <v>1</v>
      </c>
      <c r="FF39" s="4"/>
      <c r="FG39" s="4"/>
      <c r="FH39" s="4">
        <v>1</v>
      </c>
      <c r="FI39" s="4"/>
      <c r="FJ39" s="4"/>
      <c r="FK39" s="4">
        <v>1</v>
      </c>
    </row>
    <row r="40" spans="1:167">
      <c r="A40" s="101" t="s">
        <v>278</v>
      </c>
      <c r="B40" s="139"/>
      <c r="C40" s="48">
        <f>SUM(C14:C39)</f>
        <v>23</v>
      </c>
      <c r="D40" s="48">
        <f t="shared" ref="D40:Q40" si="0">SUM(D14:D39)</f>
        <v>3</v>
      </c>
      <c r="E40" s="48">
        <f t="shared" si="0"/>
        <v>0</v>
      </c>
      <c r="F40" s="48">
        <f t="shared" si="0"/>
        <v>19</v>
      </c>
      <c r="G40" s="48">
        <f t="shared" si="0"/>
        <v>7</v>
      </c>
      <c r="H40" s="48">
        <f t="shared" si="0"/>
        <v>0</v>
      </c>
      <c r="I40" s="48">
        <f t="shared" si="0"/>
        <v>22</v>
      </c>
      <c r="J40" s="48">
        <f t="shared" si="0"/>
        <v>4</v>
      </c>
      <c r="K40" s="48">
        <f t="shared" si="0"/>
        <v>0</v>
      </c>
      <c r="L40" s="48">
        <f t="shared" si="0"/>
        <v>19</v>
      </c>
      <c r="M40" s="48">
        <f t="shared" si="0"/>
        <v>6</v>
      </c>
      <c r="N40" s="48">
        <f t="shared" si="0"/>
        <v>1</v>
      </c>
      <c r="O40" s="48">
        <f t="shared" si="0"/>
        <v>20</v>
      </c>
      <c r="P40" s="48">
        <f t="shared" si="0"/>
        <v>6</v>
      </c>
      <c r="Q40" s="48">
        <f t="shared" si="0"/>
        <v>0</v>
      </c>
      <c r="R40" s="48">
        <f>SUM(R14:R39)</f>
        <v>22</v>
      </c>
      <c r="S40" s="48">
        <f t="shared" ref="S40:AU40" si="1">SUM(S14:S39)</f>
        <v>3</v>
      </c>
      <c r="T40" s="48">
        <f t="shared" si="1"/>
        <v>1</v>
      </c>
      <c r="U40" s="48">
        <f t="shared" si="1"/>
        <v>22</v>
      </c>
      <c r="V40" s="48">
        <f t="shared" si="1"/>
        <v>3</v>
      </c>
      <c r="W40" s="48">
        <f t="shared" si="1"/>
        <v>1</v>
      </c>
      <c r="X40" s="48">
        <f t="shared" si="1"/>
        <v>21</v>
      </c>
      <c r="Y40" s="48">
        <f t="shared" si="1"/>
        <v>3</v>
      </c>
      <c r="Z40" s="48">
        <f t="shared" si="1"/>
        <v>1</v>
      </c>
      <c r="AA40" s="48">
        <f t="shared" si="1"/>
        <v>22</v>
      </c>
      <c r="AB40" s="48">
        <f t="shared" si="1"/>
        <v>4</v>
      </c>
      <c r="AC40" s="48">
        <f t="shared" si="1"/>
        <v>0</v>
      </c>
      <c r="AD40" s="48">
        <f t="shared" si="1"/>
        <v>21</v>
      </c>
      <c r="AE40" s="48">
        <f t="shared" si="1"/>
        <v>4</v>
      </c>
      <c r="AF40" s="48">
        <f t="shared" si="1"/>
        <v>1</v>
      </c>
      <c r="AG40" s="48">
        <f t="shared" si="1"/>
        <v>20</v>
      </c>
      <c r="AH40" s="48">
        <f t="shared" si="1"/>
        <v>5</v>
      </c>
      <c r="AI40" s="48">
        <f t="shared" si="1"/>
        <v>1</v>
      </c>
      <c r="AJ40" s="48">
        <f t="shared" si="1"/>
        <v>20</v>
      </c>
      <c r="AK40" s="48">
        <f t="shared" si="1"/>
        <v>4</v>
      </c>
      <c r="AL40" s="48">
        <f t="shared" si="1"/>
        <v>2</v>
      </c>
      <c r="AM40" s="48">
        <f t="shared" si="1"/>
        <v>16</v>
      </c>
      <c r="AN40" s="48">
        <f t="shared" si="1"/>
        <v>10</v>
      </c>
      <c r="AO40" s="48">
        <f t="shared" si="1"/>
        <v>0</v>
      </c>
      <c r="AP40" s="48">
        <f t="shared" si="1"/>
        <v>18</v>
      </c>
      <c r="AQ40" s="48">
        <f t="shared" si="1"/>
        <v>7</v>
      </c>
      <c r="AR40" s="48">
        <f t="shared" si="1"/>
        <v>1</v>
      </c>
      <c r="AS40" s="48">
        <f t="shared" si="1"/>
        <v>19</v>
      </c>
      <c r="AT40" s="48">
        <f t="shared" si="1"/>
        <v>7</v>
      </c>
      <c r="AU40" s="48">
        <f t="shared" si="1"/>
        <v>0</v>
      </c>
      <c r="AV40" s="48">
        <f>SUM(AV14:AV39)</f>
        <v>18</v>
      </c>
      <c r="AW40" s="48">
        <f t="shared" ref="AW40:CQ40" si="2">SUM(AW14:AW39)</f>
        <v>7</v>
      </c>
      <c r="AX40" s="48">
        <f t="shared" si="2"/>
        <v>1</v>
      </c>
      <c r="AY40" s="48">
        <f t="shared" si="2"/>
        <v>16</v>
      </c>
      <c r="AZ40" s="48">
        <f>SUM(AZ14:AZ39)</f>
        <v>10</v>
      </c>
      <c r="BA40" s="48">
        <f t="shared" si="2"/>
        <v>0</v>
      </c>
      <c r="BB40" s="48">
        <f t="shared" si="2"/>
        <v>17</v>
      </c>
      <c r="BC40" s="48">
        <f t="shared" si="2"/>
        <v>9</v>
      </c>
      <c r="BD40" s="48">
        <f t="shared" si="2"/>
        <v>0</v>
      </c>
      <c r="BE40" s="48">
        <f t="shared" si="2"/>
        <v>16</v>
      </c>
      <c r="BF40" s="48">
        <f t="shared" si="2"/>
        <v>9</v>
      </c>
      <c r="BG40" s="48">
        <f t="shared" si="2"/>
        <v>1</v>
      </c>
      <c r="BH40" s="48">
        <f t="shared" si="2"/>
        <v>18</v>
      </c>
      <c r="BI40" s="48">
        <f t="shared" si="2"/>
        <v>6</v>
      </c>
      <c r="BJ40" s="48">
        <f t="shared" si="2"/>
        <v>1</v>
      </c>
      <c r="BK40" s="48">
        <f t="shared" si="2"/>
        <v>21</v>
      </c>
      <c r="BL40" s="48">
        <f t="shared" si="2"/>
        <v>4</v>
      </c>
      <c r="BM40" s="48">
        <f t="shared" si="2"/>
        <v>1</v>
      </c>
      <c r="BN40" s="48">
        <f t="shared" si="2"/>
        <v>17</v>
      </c>
      <c r="BO40" s="48">
        <f t="shared" si="2"/>
        <v>8</v>
      </c>
      <c r="BP40" s="48">
        <f t="shared" si="2"/>
        <v>1</v>
      </c>
      <c r="BQ40" s="48">
        <f t="shared" si="2"/>
        <v>20</v>
      </c>
      <c r="BR40" s="48">
        <f t="shared" si="2"/>
        <v>5</v>
      </c>
      <c r="BS40" s="48">
        <f t="shared" si="2"/>
        <v>1</v>
      </c>
      <c r="BT40" s="48">
        <f t="shared" si="2"/>
        <v>19</v>
      </c>
      <c r="BU40" s="48">
        <f t="shared" si="2"/>
        <v>6</v>
      </c>
      <c r="BV40" s="48">
        <f t="shared" si="2"/>
        <v>1</v>
      </c>
      <c r="BW40" s="48">
        <f t="shared" si="2"/>
        <v>19</v>
      </c>
      <c r="BX40" s="48">
        <f t="shared" si="2"/>
        <v>7</v>
      </c>
      <c r="BY40" s="48">
        <f t="shared" si="2"/>
        <v>0</v>
      </c>
      <c r="BZ40" s="48">
        <f t="shared" si="2"/>
        <v>17</v>
      </c>
      <c r="CA40" s="48">
        <f t="shared" si="2"/>
        <v>7</v>
      </c>
      <c r="CB40" s="48">
        <f t="shared" si="2"/>
        <v>2</v>
      </c>
      <c r="CC40" s="48">
        <f t="shared" si="2"/>
        <v>17</v>
      </c>
      <c r="CD40" s="48">
        <f t="shared" si="2"/>
        <v>8</v>
      </c>
      <c r="CE40" s="48">
        <f t="shared" si="2"/>
        <v>1</v>
      </c>
      <c r="CF40" s="48">
        <f t="shared" si="2"/>
        <v>18</v>
      </c>
      <c r="CG40" s="48">
        <f t="shared" si="2"/>
        <v>8</v>
      </c>
      <c r="CH40" s="48">
        <f t="shared" si="2"/>
        <v>0</v>
      </c>
      <c r="CI40" s="48">
        <f t="shared" si="2"/>
        <v>15</v>
      </c>
      <c r="CJ40" s="48">
        <f t="shared" si="2"/>
        <v>9</v>
      </c>
      <c r="CK40" s="48">
        <f t="shared" si="2"/>
        <v>2</v>
      </c>
      <c r="CL40" s="48">
        <f t="shared" si="2"/>
        <v>19</v>
      </c>
      <c r="CM40" s="48">
        <f t="shared" si="2"/>
        <v>6</v>
      </c>
      <c r="CN40" s="48">
        <f t="shared" si="2"/>
        <v>1</v>
      </c>
      <c r="CO40" s="48">
        <f t="shared" si="2"/>
        <v>21</v>
      </c>
      <c r="CP40" s="48">
        <f t="shared" si="2"/>
        <v>5</v>
      </c>
      <c r="CQ40" s="48">
        <f t="shared" si="2"/>
        <v>0</v>
      </c>
      <c r="CR40" s="48">
        <f>SUM(CR14:CR39)</f>
        <v>21</v>
      </c>
      <c r="CS40" s="48">
        <f t="shared" ref="CS40:EG40" si="3">SUM(CS14:CS39)</f>
        <v>5</v>
      </c>
      <c r="CT40" s="48">
        <f t="shared" si="3"/>
        <v>0</v>
      </c>
      <c r="CU40" s="48">
        <f t="shared" si="3"/>
        <v>20</v>
      </c>
      <c r="CV40" s="48">
        <f t="shared" si="3"/>
        <v>6</v>
      </c>
      <c r="CW40" s="48">
        <f t="shared" si="3"/>
        <v>0</v>
      </c>
      <c r="CX40" s="48">
        <f t="shared" si="3"/>
        <v>18</v>
      </c>
      <c r="CY40" s="48">
        <f t="shared" si="3"/>
        <v>6</v>
      </c>
      <c r="CZ40" s="48">
        <f t="shared" si="3"/>
        <v>2</v>
      </c>
      <c r="DA40" s="48">
        <f t="shared" si="3"/>
        <v>15</v>
      </c>
      <c r="DB40" s="48">
        <f t="shared" si="3"/>
        <v>9</v>
      </c>
      <c r="DC40" s="48">
        <f t="shared" si="3"/>
        <v>2</v>
      </c>
      <c r="DD40" s="48">
        <f t="shared" si="3"/>
        <v>23</v>
      </c>
      <c r="DE40" s="48">
        <f t="shared" si="3"/>
        <v>3</v>
      </c>
      <c r="DF40" s="48">
        <f t="shared" si="3"/>
        <v>0</v>
      </c>
      <c r="DG40" s="48">
        <f t="shared" si="3"/>
        <v>21</v>
      </c>
      <c r="DH40" s="48">
        <f t="shared" si="3"/>
        <v>5</v>
      </c>
      <c r="DI40" s="48">
        <f t="shared" si="3"/>
        <v>0</v>
      </c>
      <c r="DJ40" s="48">
        <f t="shared" si="3"/>
        <v>22</v>
      </c>
      <c r="DK40" s="48">
        <f t="shared" si="3"/>
        <v>2</v>
      </c>
      <c r="DL40" s="48">
        <f t="shared" si="3"/>
        <v>2</v>
      </c>
      <c r="DM40" s="48">
        <f t="shared" si="3"/>
        <v>22</v>
      </c>
      <c r="DN40" s="48">
        <f t="shared" si="3"/>
        <v>4</v>
      </c>
      <c r="DO40" s="48">
        <f t="shared" si="3"/>
        <v>0</v>
      </c>
      <c r="DP40" s="48">
        <f t="shared" si="3"/>
        <v>22</v>
      </c>
      <c r="DQ40" s="48">
        <f t="shared" si="3"/>
        <v>4</v>
      </c>
      <c r="DR40" s="48">
        <f t="shared" si="3"/>
        <v>0</v>
      </c>
      <c r="DS40" s="48">
        <f t="shared" si="3"/>
        <v>22</v>
      </c>
      <c r="DT40" s="48">
        <f t="shared" si="3"/>
        <v>4</v>
      </c>
      <c r="DU40" s="48">
        <f t="shared" si="3"/>
        <v>0</v>
      </c>
      <c r="DV40" s="48">
        <f t="shared" si="3"/>
        <v>22</v>
      </c>
      <c r="DW40" s="48">
        <f t="shared" si="3"/>
        <v>3</v>
      </c>
      <c r="DX40" s="48">
        <f t="shared" si="3"/>
        <v>1</v>
      </c>
      <c r="DY40" s="48">
        <f t="shared" si="3"/>
        <v>14</v>
      </c>
      <c r="DZ40" s="48">
        <f t="shared" si="3"/>
        <v>11</v>
      </c>
      <c r="EA40" s="48">
        <f t="shared" si="3"/>
        <v>1</v>
      </c>
      <c r="EB40" s="48">
        <f t="shared" si="3"/>
        <v>22</v>
      </c>
      <c r="EC40" s="48">
        <f t="shared" si="3"/>
        <v>4</v>
      </c>
      <c r="ED40" s="48">
        <f t="shared" si="3"/>
        <v>0</v>
      </c>
      <c r="EE40" s="48">
        <f t="shared" si="3"/>
        <v>24</v>
      </c>
      <c r="EF40" s="48">
        <f t="shared" si="3"/>
        <v>2</v>
      </c>
      <c r="EG40" s="48">
        <f t="shared" si="3"/>
        <v>0</v>
      </c>
      <c r="EH40" s="48">
        <f>SUM(EH14:EH39)</f>
        <v>22</v>
      </c>
      <c r="EI40" s="48">
        <f t="shared" ref="EI40:FH40" si="4">SUM(EI14:EI39)</f>
        <v>4</v>
      </c>
      <c r="EJ40" s="48">
        <f t="shared" si="4"/>
        <v>0</v>
      </c>
      <c r="EK40" s="48">
        <f t="shared" si="4"/>
        <v>18</v>
      </c>
      <c r="EL40" s="48">
        <f t="shared" si="4"/>
        <v>8</v>
      </c>
      <c r="EM40" s="48">
        <f t="shared" si="4"/>
        <v>1</v>
      </c>
      <c r="EN40" s="48">
        <f t="shared" si="4"/>
        <v>10</v>
      </c>
      <c r="EO40" s="48">
        <f t="shared" si="4"/>
        <v>13</v>
      </c>
      <c r="EP40" s="48">
        <f t="shared" si="4"/>
        <v>3</v>
      </c>
      <c r="EQ40" s="48">
        <f t="shared" si="4"/>
        <v>11</v>
      </c>
      <c r="ER40" s="48">
        <f t="shared" si="4"/>
        <v>15</v>
      </c>
      <c r="ES40" s="48">
        <f t="shared" si="4"/>
        <v>0</v>
      </c>
      <c r="ET40" s="48">
        <f t="shared" si="4"/>
        <v>7</v>
      </c>
      <c r="EU40" s="48">
        <f t="shared" si="4"/>
        <v>19</v>
      </c>
      <c r="EV40" s="48">
        <f t="shared" si="4"/>
        <v>0</v>
      </c>
      <c r="EW40" s="48">
        <f t="shared" si="4"/>
        <v>16</v>
      </c>
      <c r="EX40" s="48">
        <f t="shared" si="4"/>
        <v>9</v>
      </c>
      <c r="EY40" s="48">
        <f t="shared" si="4"/>
        <v>1</v>
      </c>
      <c r="EZ40" s="48">
        <f t="shared" si="4"/>
        <v>14</v>
      </c>
      <c r="FA40" s="48">
        <f t="shared" si="4"/>
        <v>9</v>
      </c>
      <c r="FB40" s="48">
        <f t="shared" si="4"/>
        <v>3</v>
      </c>
      <c r="FC40" s="48">
        <f t="shared" si="4"/>
        <v>14</v>
      </c>
      <c r="FD40" s="48">
        <f t="shared" si="4"/>
        <v>9</v>
      </c>
      <c r="FE40" s="48">
        <f t="shared" si="4"/>
        <v>3</v>
      </c>
      <c r="FF40" s="48">
        <f t="shared" si="4"/>
        <v>10</v>
      </c>
      <c r="FG40" s="48">
        <f t="shared" si="4"/>
        <v>14</v>
      </c>
      <c r="FH40" s="48">
        <f t="shared" si="4"/>
        <v>2</v>
      </c>
      <c r="FI40" s="48">
        <f>SUM(FI14:FI39)</f>
        <v>18</v>
      </c>
      <c r="FJ40" s="48">
        <f t="shared" ref="FJ40:FK40" si="5">SUM(FJ14:FJ39)</f>
        <v>6</v>
      </c>
      <c r="FK40" s="48">
        <f t="shared" si="5"/>
        <v>2</v>
      </c>
    </row>
    <row r="41" spans="1:167">
      <c r="A41" s="83" t="s">
        <v>842</v>
      </c>
      <c r="B41" s="84"/>
      <c r="C41" s="11">
        <f>C40/25%</f>
        <v>92</v>
      </c>
      <c r="D41" s="11">
        <f t="shared" ref="D41:Q41" si="6">D40/25%</f>
        <v>12</v>
      </c>
      <c r="E41" s="11">
        <f t="shared" si="6"/>
        <v>0</v>
      </c>
      <c r="F41" s="11">
        <f t="shared" si="6"/>
        <v>76</v>
      </c>
      <c r="G41" s="11">
        <f t="shared" si="6"/>
        <v>28</v>
      </c>
      <c r="H41" s="11">
        <f t="shared" si="6"/>
        <v>0</v>
      </c>
      <c r="I41" s="11">
        <f t="shared" si="6"/>
        <v>88</v>
      </c>
      <c r="J41" s="11">
        <f t="shared" si="6"/>
        <v>16</v>
      </c>
      <c r="K41" s="11">
        <f t="shared" si="6"/>
        <v>0</v>
      </c>
      <c r="L41" s="11">
        <f t="shared" si="6"/>
        <v>76</v>
      </c>
      <c r="M41" s="11">
        <f t="shared" si="6"/>
        <v>24</v>
      </c>
      <c r="N41" s="11">
        <f t="shared" si="6"/>
        <v>4</v>
      </c>
      <c r="O41" s="11">
        <f t="shared" si="6"/>
        <v>80</v>
      </c>
      <c r="P41" s="11">
        <f t="shared" si="6"/>
        <v>24</v>
      </c>
      <c r="Q41" s="11">
        <f t="shared" si="6"/>
        <v>0</v>
      </c>
      <c r="R41" s="11">
        <f>R40/25%</f>
        <v>88</v>
      </c>
      <c r="S41" s="11">
        <f t="shared" ref="S41:AG41" si="7">S40/25%</f>
        <v>12</v>
      </c>
      <c r="T41" s="11">
        <f t="shared" si="7"/>
        <v>4</v>
      </c>
      <c r="U41" s="11">
        <f t="shared" si="7"/>
        <v>88</v>
      </c>
      <c r="V41" s="11">
        <f t="shared" si="7"/>
        <v>12</v>
      </c>
      <c r="W41" s="11">
        <f t="shared" si="7"/>
        <v>4</v>
      </c>
      <c r="X41" s="11">
        <f t="shared" si="7"/>
        <v>84</v>
      </c>
      <c r="Y41" s="11">
        <f t="shared" si="7"/>
        <v>12</v>
      </c>
      <c r="Z41" s="11">
        <f t="shared" si="7"/>
        <v>4</v>
      </c>
      <c r="AA41" s="11">
        <f t="shared" si="7"/>
        <v>88</v>
      </c>
      <c r="AB41" s="11">
        <f t="shared" si="7"/>
        <v>16</v>
      </c>
      <c r="AC41" s="11">
        <f t="shared" si="7"/>
        <v>0</v>
      </c>
      <c r="AD41" s="11">
        <f t="shared" si="7"/>
        <v>84</v>
      </c>
      <c r="AE41" s="11">
        <f t="shared" si="7"/>
        <v>16</v>
      </c>
      <c r="AF41" s="11">
        <f t="shared" si="7"/>
        <v>4</v>
      </c>
      <c r="AG41" s="11">
        <f t="shared" si="7"/>
        <v>80</v>
      </c>
      <c r="AH41" s="11">
        <v>16</v>
      </c>
      <c r="AI41" s="11">
        <f t="shared" ref="AI41:CT41" si="8">AI40/25%</f>
        <v>4</v>
      </c>
      <c r="AJ41" s="11">
        <f t="shared" si="8"/>
        <v>80</v>
      </c>
      <c r="AK41" s="11">
        <f t="shared" si="8"/>
        <v>16</v>
      </c>
      <c r="AL41" s="11">
        <f t="shared" si="8"/>
        <v>8</v>
      </c>
      <c r="AM41" s="11">
        <f t="shared" si="8"/>
        <v>64</v>
      </c>
      <c r="AN41" s="11">
        <f t="shared" si="8"/>
        <v>40</v>
      </c>
      <c r="AO41" s="11">
        <f t="shared" si="8"/>
        <v>0</v>
      </c>
      <c r="AP41" s="11">
        <f t="shared" si="8"/>
        <v>72</v>
      </c>
      <c r="AQ41" s="11">
        <f t="shared" si="8"/>
        <v>28</v>
      </c>
      <c r="AR41" s="11">
        <f t="shared" si="8"/>
        <v>4</v>
      </c>
      <c r="AS41" s="11">
        <f t="shared" si="8"/>
        <v>76</v>
      </c>
      <c r="AT41" s="11">
        <f t="shared" si="8"/>
        <v>28</v>
      </c>
      <c r="AU41" s="11">
        <f t="shared" si="8"/>
        <v>0</v>
      </c>
      <c r="AV41" s="11">
        <f t="shared" si="8"/>
        <v>72</v>
      </c>
      <c r="AW41" s="11">
        <f t="shared" si="8"/>
        <v>28</v>
      </c>
      <c r="AX41" s="11">
        <f t="shared" si="8"/>
        <v>4</v>
      </c>
      <c r="AY41" s="11">
        <f t="shared" si="8"/>
        <v>64</v>
      </c>
      <c r="AZ41" s="11">
        <f t="shared" si="8"/>
        <v>40</v>
      </c>
      <c r="BA41" s="11">
        <f t="shared" si="8"/>
        <v>0</v>
      </c>
      <c r="BB41" s="11">
        <f t="shared" si="8"/>
        <v>68</v>
      </c>
      <c r="BC41" s="11">
        <f t="shared" si="8"/>
        <v>36</v>
      </c>
      <c r="BD41" s="11">
        <f t="shared" si="8"/>
        <v>0</v>
      </c>
      <c r="BE41" s="11">
        <f t="shared" si="8"/>
        <v>64</v>
      </c>
      <c r="BF41" s="11">
        <f t="shared" si="8"/>
        <v>36</v>
      </c>
      <c r="BG41" s="11">
        <f t="shared" si="8"/>
        <v>4</v>
      </c>
      <c r="BH41" s="11">
        <f t="shared" si="8"/>
        <v>72</v>
      </c>
      <c r="BI41" s="11">
        <v>28</v>
      </c>
      <c r="BJ41" s="11">
        <f t="shared" si="8"/>
        <v>4</v>
      </c>
      <c r="BK41" s="11">
        <f t="shared" si="8"/>
        <v>84</v>
      </c>
      <c r="BL41" s="11">
        <f t="shared" si="8"/>
        <v>16</v>
      </c>
      <c r="BM41" s="11">
        <f t="shared" si="8"/>
        <v>4</v>
      </c>
      <c r="BN41" s="11">
        <f t="shared" si="8"/>
        <v>68</v>
      </c>
      <c r="BO41" s="11">
        <f t="shared" si="8"/>
        <v>32</v>
      </c>
      <c r="BP41" s="11">
        <f t="shared" si="8"/>
        <v>4</v>
      </c>
      <c r="BQ41" s="11">
        <f t="shared" si="8"/>
        <v>80</v>
      </c>
      <c r="BR41" s="11">
        <f t="shared" si="8"/>
        <v>20</v>
      </c>
      <c r="BS41" s="11">
        <f t="shared" si="8"/>
        <v>4</v>
      </c>
      <c r="BT41" s="11">
        <f t="shared" si="8"/>
        <v>76</v>
      </c>
      <c r="BU41" s="11">
        <f t="shared" si="8"/>
        <v>24</v>
      </c>
      <c r="BV41" s="11">
        <f t="shared" si="8"/>
        <v>4</v>
      </c>
      <c r="BW41" s="11">
        <f t="shared" si="8"/>
        <v>76</v>
      </c>
      <c r="BX41" s="11">
        <f t="shared" si="8"/>
        <v>28</v>
      </c>
      <c r="BY41" s="11">
        <f t="shared" si="8"/>
        <v>0</v>
      </c>
      <c r="BZ41" s="11">
        <f t="shared" si="8"/>
        <v>68</v>
      </c>
      <c r="CA41" s="11">
        <f t="shared" si="8"/>
        <v>28</v>
      </c>
      <c r="CB41" s="11">
        <f t="shared" si="8"/>
        <v>8</v>
      </c>
      <c r="CC41" s="11">
        <f t="shared" si="8"/>
        <v>68</v>
      </c>
      <c r="CD41" s="11">
        <f t="shared" si="8"/>
        <v>32</v>
      </c>
      <c r="CE41" s="11">
        <f t="shared" si="8"/>
        <v>4</v>
      </c>
      <c r="CF41" s="11">
        <f t="shared" si="8"/>
        <v>72</v>
      </c>
      <c r="CG41" s="11">
        <f t="shared" si="8"/>
        <v>32</v>
      </c>
      <c r="CH41" s="11">
        <f t="shared" si="8"/>
        <v>0</v>
      </c>
      <c r="CI41" s="11">
        <f t="shared" si="8"/>
        <v>60</v>
      </c>
      <c r="CJ41" s="11">
        <f t="shared" si="8"/>
        <v>36</v>
      </c>
      <c r="CK41" s="11">
        <f t="shared" si="8"/>
        <v>8</v>
      </c>
      <c r="CL41" s="11">
        <f t="shared" si="8"/>
        <v>76</v>
      </c>
      <c r="CM41" s="11">
        <f t="shared" si="8"/>
        <v>24</v>
      </c>
      <c r="CN41" s="11">
        <f t="shared" si="8"/>
        <v>4</v>
      </c>
      <c r="CO41" s="11">
        <f t="shared" si="8"/>
        <v>84</v>
      </c>
      <c r="CP41" s="11">
        <f t="shared" si="8"/>
        <v>20</v>
      </c>
      <c r="CQ41" s="11">
        <f t="shared" si="8"/>
        <v>0</v>
      </c>
      <c r="CR41" s="11">
        <f t="shared" si="8"/>
        <v>84</v>
      </c>
      <c r="CS41" s="11">
        <f t="shared" si="8"/>
        <v>20</v>
      </c>
      <c r="CT41" s="11">
        <f t="shared" si="8"/>
        <v>0</v>
      </c>
      <c r="CU41" s="11">
        <f t="shared" ref="CU41:FF41" si="9">CU40/25%</f>
        <v>80</v>
      </c>
      <c r="CV41" s="11">
        <f t="shared" si="9"/>
        <v>24</v>
      </c>
      <c r="CW41" s="11">
        <f t="shared" si="9"/>
        <v>0</v>
      </c>
      <c r="CX41" s="11">
        <f t="shared" si="9"/>
        <v>72</v>
      </c>
      <c r="CY41" s="11">
        <v>24</v>
      </c>
      <c r="CZ41" s="11">
        <f t="shared" si="9"/>
        <v>8</v>
      </c>
      <c r="DA41" s="11">
        <f t="shared" si="9"/>
        <v>60</v>
      </c>
      <c r="DB41" s="11">
        <f t="shared" si="9"/>
        <v>36</v>
      </c>
      <c r="DC41" s="11">
        <f t="shared" si="9"/>
        <v>8</v>
      </c>
      <c r="DD41" s="11">
        <f t="shared" si="9"/>
        <v>92</v>
      </c>
      <c r="DE41" s="11">
        <f t="shared" si="9"/>
        <v>12</v>
      </c>
      <c r="DF41" s="11">
        <f t="shared" si="9"/>
        <v>0</v>
      </c>
      <c r="DG41" s="11">
        <f t="shared" si="9"/>
        <v>84</v>
      </c>
      <c r="DH41" s="11">
        <f t="shared" si="9"/>
        <v>20</v>
      </c>
      <c r="DI41" s="11">
        <f t="shared" si="9"/>
        <v>0</v>
      </c>
      <c r="DJ41" s="11">
        <f t="shared" si="9"/>
        <v>88</v>
      </c>
      <c r="DK41" s="11">
        <f t="shared" si="9"/>
        <v>8</v>
      </c>
      <c r="DL41" s="11">
        <f t="shared" si="9"/>
        <v>8</v>
      </c>
      <c r="DM41" s="11">
        <f t="shared" si="9"/>
        <v>88</v>
      </c>
      <c r="DN41" s="11">
        <f t="shared" si="9"/>
        <v>16</v>
      </c>
      <c r="DO41" s="11">
        <f t="shared" si="9"/>
        <v>0</v>
      </c>
      <c r="DP41" s="11">
        <f t="shared" si="9"/>
        <v>88</v>
      </c>
      <c r="DQ41" s="11">
        <f t="shared" si="9"/>
        <v>16</v>
      </c>
      <c r="DR41" s="11">
        <f t="shared" si="9"/>
        <v>0</v>
      </c>
      <c r="DS41" s="11">
        <f t="shared" si="9"/>
        <v>88</v>
      </c>
      <c r="DT41" s="11">
        <f t="shared" si="9"/>
        <v>16</v>
      </c>
      <c r="DU41" s="11">
        <f t="shared" si="9"/>
        <v>0</v>
      </c>
      <c r="DV41" s="11">
        <f t="shared" si="9"/>
        <v>88</v>
      </c>
      <c r="DW41" s="11">
        <f t="shared" si="9"/>
        <v>12</v>
      </c>
      <c r="DX41" s="11">
        <f t="shared" si="9"/>
        <v>4</v>
      </c>
      <c r="DY41" s="11">
        <f t="shared" si="9"/>
        <v>56</v>
      </c>
      <c r="DZ41" s="11">
        <v>44</v>
      </c>
      <c r="EA41" s="11">
        <f t="shared" si="9"/>
        <v>4</v>
      </c>
      <c r="EB41" s="11">
        <f t="shared" si="9"/>
        <v>88</v>
      </c>
      <c r="EC41" s="11">
        <f t="shared" si="9"/>
        <v>16</v>
      </c>
      <c r="ED41" s="11">
        <f t="shared" si="9"/>
        <v>0</v>
      </c>
      <c r="EE41" s="11">
        <f t="shared" si="9"/>
        <v>96</v>
      </c>
      <c r="EF41" s="11">
        <f t="shared" si="9"/>
        <v>8</v>
      </c>
      <c r="EG41" s="11">
        <f t="shared" si="9"/>
        <v>0</v>
      </c>
      <c r="EH41" s="11">
        <f t="shared" si="9"/>
        <v>88</v>
      </c>
      <c r="EI41" s="11">
        <f t="shared" si="9"/>
        <v>16</v>
      </c>
      <c r="EJ41" s="11">
        <f t="shared" si="9"/>
        <v>0</v>
      </c>
      <c r="EK41" s="11">
        <f t="shared" si="9"/>
        <v>72</v>
      </c>
      <c r="EL41" s="11">
        <f t="shared" si="9"/>
        <v>32</v>
      </c>
      <c r="EM41" s="11">
        <f t="shared" si="9"/>
        <v>4</v>
      </c>
      <c r="EN41" s="11">
        <f t="shared" si="9"/>
        <v>40</v>
      </c>
      <c r="EO41" s="11">
        <f t="shared" si="9"/>
        <v>52</v>
      </c>
      <c r="EP41" s="11">
        <f t="shared" si="9"/>
        <v>12</v>
      </c>
      <c r="EQ41" s="11">
        <f t="shared" si="9"/>
        <v>44</v>
      </c>
      <c r="ER41" s="11">
        <f t="shared" si="9"/>
        <v>60</v>
      </c>
      <c r="ES41" s="11">
        <f t="shared" si="9"/>
        <v>0</v>
      </c>
      <c r="ET41" s="11">
        <f t="shared" si="9"/>
        <v>28</v>
      </c>
      <c r="EU41" s="11">
        <f t="shared" si="9"/>
        <v>76</v>
      </c>
      <c r="EV41" s="11">
        <f t="shared" si="9"/>
        <v>0</v>
      </c>
      <c r="EW41" s="11">
        <f t="shared" si="9"/>
        <v>64</v>
      </c>
      <c r="EX41" s="11">
        <f t="shared" si="9"/>
        <v>36</v>
      </c>
      <c r="EY41" s="11">
        <f t="shared" si="9"/>
        <v>4</v>
      </c>
      <c r="EZ41" s="11">
        <f t="shared" si="9"/>
        <v>56</v>
      </c>
      <c r="FA41" s="11">
        <f t="shared" si="9"/>
        <v>36</v>
      </c>
      <c r="FB41" s="11">
        <f t="shared" si="9"/>
        <v>12</v>
      </c>
      <c r="FC41" s="11">
        <f t="shared" si="9"/>
        <v>56</v>
      </c>
      <c r="FD41" s="11">
        <f t="shared" si="9"/>
        <v>36</v>
      </c>
      <c r="FE41" s="11">
        <f t="shared" si="9"/>
        <v>12</v>
      </c>
      <c r="FF41" s="11">
        <f t="shared" si="9"/>
        <v>40</v>
      </c>
      <c r="FG41" s="11">
        <f t="shared" ref="FG41:FK41" si="10">FG40/25%</f>
        <v>56</v>
      </c>
      <c r="FH41" s="11">
        <f t="shared" si="10"/>
        <v>8</v>
      </c>
      <c r="FI41" s="11">
        <f t="shared" si="10"/>
        <v>72</v>
      </c>
      <c r="FJ41" s="11">
        <f t="shared" si="10"/>
        <v>24</v>
      </c>
      <c r="FK41" s="11">
        <f t="shared" si="10"/>
        <v>8</v>
      </c>
    </row>
    <row r="43" spans="1:167">
      <c r="B43" t="s">
        <v>814</v>
      </c>
    </row>
    <row r="44" spans="1:167">
      <c r="B44" t="s">
        <v>815</v>
      </c>
      <c r="C44" t="s">
        <v>828</v>
      </c>
      <c r="D44">
        <f>(C41+F41+I41+L41+O41+R41+U41+X41+AA41+AD41+AG41+AJ41+AM41+AP41+AS41+AV41+AY41)/17</f>
        <v>79.529411764705884</v>
      </c>
      <c r="E44">
        <v>15</v>
      </c>
    </row>
    <row r="45" spans="1:167">
      <c r="B45" t="s">
        <v>816</v>
      </c>
      <c r="C45" t="s">
        <v>828</v>
      </c>
      <c r="D45">
        <f>(D41+G41+J41+M41+P41+S41+V41+Y41+AB41+AE41+AH41+AK41+AN41+AQ41+AT41+AW41+AZ41)/17</f>
        <v>21.647058823529413</v>
      </c>
      <c r="E45">
        <v>5</v>
      </c>
    </row>
    <row r="46" spans="1:167">
      <c r="B46" t="s">
        <v>817</v>
      </c>
      <c r="C46" t="s">
        <v>828</v>
      </c>
      <c r="D46">
        <f>(E41+H41+K41+N41+Q41+T41+W41+Z41+AC41+AF41+AI41+AL41+AO41+AR41+AU41+AX41+BA41)/17</f>
        <v>2.3529411764705883</v>
      </c>
      <c r="E46">
        <v>5</v>
      </c>
    </row>
    <row r="48" spans="1:167">
      <c r="B48" t="s">
        <v>815</v>
      </c>
      <c r="C48" t="s">
        <v>829</v>
      </c>
      <c r="D48">
        <f>(BB41+BE41+BH41+BK41+BN41+BQ41+BT41+BW41+BZ41+CC41+CF41+CI41+CL41+CO41+CR41+CU41+CX41+DA41+DD41+DG41+DJ41+DM41+DP41+DS41+DV41+DY41+EB41+EE41+EH41)/29</f>
        <v>77.793103448275858</v>
      </c>
      <c r="E48">
        <v>16</v>
      </c>
    </row>
    <row r="49" spans="2:5">
      <c r="B49" t="s">
        <v>816</v>
      </c>
      <c r="C49" t="s">
        <v>829</v>
      </c>
      <c r="D49">
        <f>(BC41+BF41+BI41+BL41+BO41+BR41+BU41+BX41+CA41+CD41+CG41+CJ41+CM41+CP41+CS41+CV41+CY41+DB41+DE41+DH41+DK41+DN41+DQ41+DT41+DW41+DZ41+EC41+EF41+EI41)/29</f>
        <v>23.448275862068964</v>
      </c>
      <c r="E49">
        <v>4</v>
      </c>
    </row>
    <row r="50" spans="2:5">
      <c r="B50" t="s">
        <v>817</v>
      </c>
      <c r="C50" t="s">
        <v>829</v>
      </c>
      <c r="D50">
        <f>(BD41+BG41+BJ41+BM41+BP41+BS41+BV41+BY41+CB41+CE41+CH41+CK41+CN41+CQ41+CT41+CW41+CZ41+DC41+DF41+DI41+DL41+DO41+DR41+DU41+DX41+EA41+ED41+EG41+EJ41)/29</f>
        <v>2.7586206896551726</v>
      </c>
      <c r="E50">
        <v>5</v>
      </c>
    </row>
    <row r="52" spans="2:5">
      <c r="B52" t="s">
        <v>815</v>
      </c>
      <c r="C52" t="s">
        <v>830</v>
      </c>
      <c r="D52">
        <f>(EK41+EN41+EQ41+ET41+EW41+EZ41+FC41+FF41+FI41)/9</f>
        <v>52.444444444444443</v>
      </c>
      <c r="E52">
        <v>14</v>
      </c>
    </row>
    <row r="53" spans="2:5">
      <c r="B53" t="s">
        <v>816</v>
      </c>
      <c r="C53" t="s">
        <v>830</v>
      </c>
      <c r="D53">
        <f>(EL41+EO41+ER41+EU41+EX41+FA41+FD41+FG41+FJ41)/9</f>
        <v>45.333333333333336</v>
      </c>
      <c r="E53">
        <v>6</v>
      </c>
    </row>
    <row r="54" spans="2:5">
      <c r="B54" t="s">
        <v>817</v>
      </c>
      <c r="C54" t="s">
        <v>830</v>
      </c>
      <c r="D54">
        <f>(EM41+EP41+ES41+EV41+EY41+FB41+FE41+FH41+FK41)/9</f>
        <v>6.666666666666667</v>
      </c>
      <c r="E54">
        <v>5</v>
      </c>
    </row>
    <row r="56" spans="2:5">
      <c r="B56" t="s">
        <v>815</v>
      </c>
      <c r="C56" t="s">
        <v>831</v>
      </c>
      <c r="D56">
        <v>71.489360000000005</v>
      </c>
      <c r="E56">
        <v>15</v>
      </c>
    </row>
    <row r="57" spans="2:5">
      <c r="B57" t="s">
        <v>816</v>
      </c>
      <c r="C57" t="s">
        <v>831</v>
      </c>
      <c r="D57">
        <v>25.957450000000001</v>
      </c>
      <c r="E57">
        <v>6</v>
      </c>
    </row>
    <row r="58" spans="2:5">
      <c r="B58" t="s">
        <v>817</v>
      </c>
      <c r="C58" t="s">
        <v>831</v>
      </c>
      <c r="D58">
        <v>2.553191</v>
      </c>
      <c r="E58">
        <v>4</v>
      </c>
    </row>
    <row r="60" spans="2:5">
      <c r="B60" t="s">
        <v>815</v>
      </c>
      <c r="C60" t="s">
        <v>832</v>
      </c>
      <c r="D60">
        <v>58.857140000000001</v>
      </c>
      <c r="E60">
        <v>13</v>
      </c>
    </row>
    <row r="61" spans="2:5">
      <c r="B61" t="s">
        <v>816</v>
      </c>
      <c r="C61" t="s">
        <v>832</v>
      </c>
      <c r="D61">
        <v>34.666670000000003</v>
      </c>
      <c r="E61">
        <v>7</v>
      </c>
    </row>
    <row r="62" spans="2:5">
      <c r="B62" t="s">
        <v>817</v>
      </c>
      <c r="C62" t="s">
        <v>832</v>
      </c>
      <c r="D62">
        <v>6.0952380000000002</v>
      </c>
      <c r="E62">
        <v>5</v>
      </c>
    </row>
  </sheetData>
  <mergeCells count="137">
    <mergeCell ref="A41:B41"/>
    <mergeCell ref="EW12:EY12"/>
    <mergeCell ref="EZ12:FB12"/>
    <mergeCell ref="FC12:FE12"/>
    <mergeCell ref="FF12:FH12"/>
    <mergeCell ref="FI12:FK12"/>
    <mergeCell ref="A40:B40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AM12:AO12"/>
    <mergeCell ref="AP12:AR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V11:AX11"/>
    <mergeCell ref="AY11:BA11"/>
    <mergeCell ref="BB11:BD11"/>
    <mergeCell ref="EH11:EJ11"/>
    <mergeCell ref="EK11:EM11"/>
    <mergeCell ref="DD11:DF11"/>
    <mergeCell ref="DG11:DI11"/>
    <mergeCell ref="AS12:AU12"/>
    <mergeCell ref="AV12:AX12"/>
    <mergeCell ref="AY12:BA12"/>
    <mergeCell ref="BB12:BD12"/>
    <mergeCell ref="BE12:BG12"/>
    <mergeCell ref="BH12:BJ12"/>
    <mergeCell ref="CR11:CT11"/>
    <mergeCell ref="CU11:CW11"/>
    <mergeCell ref="CX11:CZ11"/>
    <mergeCell ref="DA11:DC11"/>
    <mergeCell ref="BE11:BG11"/>
    <mergeCell ref="BH11:BJ11"/>
    <mergeCell ref="BK11:BM11"/>
    <mergeCell ref="BN11:BP11"/>
    <mergeCell ref="BQ11:BS11"/>
    <mergeCell ref="DS11:DU11"/>
    <mergeCell ref="CL11:CN11"/>
    <mergeCell ref="CO11:CQ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AS11:AU11"/>
    <mergeCell ref="BT11:BV11"/>
    <mergeCell ref="BW11:BY11"/>
    <mergeCell ref="BZ11:CB11"/>
    <mergeCell ref="CC11:CE11"/>
    <mergeCell ref="CF11:CH11"/>
    <mergeCell ref="CI11:CK11"/>
    <mergeCell ref="DJ11:DL11"/>
    <mergeCell ref="DM11:DO11"/>
    <mergeCell ref="DP11:DR11"/>
    <mergeCell ref="EH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AS4:BJ4"/>
    <mergeCell ref="BK4:BY4"/>
    <mergeCell ref="BZ4:CN4"/>
    <mergeCell ref="CO4:DC4"/>
    <mergeCell ref="DD4:DR4"/>
    <mergeCell ref="DS4:EG4"/>
    <mergeCell ref="DS5:EG5"/>
    <mergeCell ref="EH5:EV5"/>
    <mergeCell ref="EW5:FK5"/>
    <mergeCell ref="A2:Q2"/>
    <mergeCell ref="A4:A13"/>
    <mergeCell ref="B4:B13"/>
    <mergeCell ref="C4:Q4"/>
    <mergeCell ref="R4:Z4"/>
    <mergeCell ref="AA4:AR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A12:AC12"/>
    <mergeCell ref="AD12:AF12"/>
    <mergeCell ref="AG12:AI12"/>
    <mergeCell ref="AJ12:AL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K61"/>
  <sheetViews>
    <sheetView topLeftCell="A28" workbookViewId="0">
      <selection activeCell="P52" sqref="P52"/>
    </sheetView>
  </sheetViews>
  <sheetFormatPr defaultRowHeight="15"/>
  <cols>
    <col min="1" max="1" width="7" customWidth="1"/>
    <col min="2" max="2" width="21.85546875" customWidth="1"/>
  </cols>
  <sheetData>
    <row r="1" spans="1:167" ht="15.75">
      <c r="A1" s="6" t="s">
        <v>154</v>
      </c>
      <c r="B1" s="15" t="s">
        <v>279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62" t="s">
        <v>1481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87" t="s">
        <v>0</v>
      </c>
      <c r="B4" s="87" t="s">
        <v>1</v>
      </c>
      <c r="C4" s="152" t="s">
        <v>57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08" t="s">
        <v>2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92"/>
      <c r="AS4" s="108" t="s">
        <v>2</v>
      </c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33" t="s">
        <v>88</v>
      </c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75" t="s">
        <v>115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02" t="s">
        <v>115</v>
      </c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156"/>
      <c r="EW4" s="137" t="s">
        <v>138</v>
      </c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</row>
    <row r="5" spans="1:167" ht="15.75">
      <c r="A5" s="87"/>
      <c r="B5" s="87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112" t="s">
        <v>56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4"/>
      <c r="AG5" s="68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70"/>
      <c r="AV5" s="68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70"/>
      <c r="BK5" s="112" t="s">
        <v>332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107" t="s">
        <v>1024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55" t="s">
        <v>174</v>
      </c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4"/>
      <c r="DS5" s="157" t="s">
        <v>186</v>
      </c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3" t="s">
        <v>117</v>
      </c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4"/>
      <c r="EW5" s="68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167">
      <c r="A6" s="87"/>
      <c r="B6" s="8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30"/>
      <c r="AW6" s="23"/>
      <c r="AX6" s="23"/>
      <c r="AY6" s="23"/>
      <c r="AZ6" s="23"/>
      <c r="BA6" s="23"/>
      <c r="BB6" s="23"/>
      <c r="BC6" s="23"/>
      <c r="BD6" s="23"/>
      <c r="BE6" s="23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</row>
    <row r="7" spans="1:167">
      <c r="A7" s="87"/>
      <c r="B7" s="8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29"/>
      <c r="AW7" s="4"/>
      <c r="AX7" s="4"/>
      <c r="AY7" s="4"/>
      <c r="AZ7" s="4"/>
      <c r="BA7" s="4"/>
      <c r="BB7" s="4"/>
      <c r="BC7" s="4"/>
      <c r="BD7" s="4"/>
      <c r="BE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</row>
    <row r="8" spans="1:167">
      <c r="A8" s="87"/>
      <c r="B8" s="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29"/>
      <c r="AW8" s="4"/>
      <c r="AX8" s="4"/>
      <c r="AY8" s="4"/>
      <c r="AZ8" s="4"/>
      <c r="BA8" s="4"/>
      <c r="BB8" s="4"/>
      <c r="BC8" s="4"/>
      <c r="BD8" s="4"/>
      <c r="BE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</row>
    <row r="9" spans="1:167">
      <c r="A9" s="87"/>
      <c r="B9" s="87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29"/>
      <c r="AW9" s="4"/>
      <c r="AX9" s="4"/>
      <c r="AY9" s="4"/>
      <c r="AZ9" s="4"/>
      <c r="BA9" s="4"/>
      <c r="BB9" s="4"/>
      <c r="BC9" s="4"/>
      <c r="BD9" s="4"/>
      <c r="BE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</row>
    <row r="10" spans="1:167">
      <c r="A10" s="87"/>
      <c r="B10" s="87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29"/>
      <c r="AW10" s="4"/>
      <c r="AX10" s="4"/>
      <c r="AY10" s="4"/>
      <c r="AZ10" s="4"/>
      <c r="BA10" s="4"/>
      <c r="BB10" s="4"/>
      <c r="BC10" s="4"/>
      <c r="BD10" s="4"/>
      <c r="BE10" s="26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</row>
    <row r="11" spans="1:167" ht="16.5" thickBot="1">
      <c r="A11" s="87"/>
      <c r="B11" s="87"/>
      <c r="C11" s="124" t="s">
        <v>280</v>
      </c>
      <c r="D11" s="125" t="s">
        <v>5</v>
      </c>
      <c r="E11" s="125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125" t="s">
        <v>282</v>
      </c>
      <c r="M11" s="125" t="s">
        <v>9</v>
      </c>
      <c r="N11" s="125" t="s">
        <v>10</v>
      </c>
      <c r="O11" s="125" t="s">
        <v>283</v>
      </c>
      <c r="P11" s="125" t="s">
        <v>11</v>
      </c>
      <c r="Q11" s="125" t="s">
        <v>4</v>
      </c>
      <c r="R11" s="124" t="s">
        <v>284</v>
      </c>
      <c r="S11" s="125"/>
      <c r="T11" s="125"/>
      <c r="U11" s="131" t="s">
        <v>983</v>
      </c>
      <c r="V11" s="95"/>
      <c r="W11" s="124"/>
      <c r="X11" s="125" t="s">
        <v>984</v>
      </c>
      <c r="Y11" s="125"/>
      <c r="Z11" s="125"/>
      <c r="AA11" s="130" t="s">
        <v>985</v>
      </c>
      <c r="AB11" s="130"/>
      <c r="AC11" s="159"/>
      <c r="AD11" s="76" t="s">
        <v>285</v>
      </c>
      <c r="AE11" s="76"/>
      <c r="AF11" s="76"/>
      <c r="AG11" s="76" t="s">
        <v>286</v>
      </c>
      <c r="AH11" s="76"/>
      <c r="AI11" s="76"/>
      <c r="AJ11" s="67" t="s">
        <v>287</v>
      </c>
      <c r="AK11" s="67"/>
      <c r="AL11" s="67"/>
      <c r="AM11" s="76" t="s">
        <v>288</v>
      </c>
      <c r="AN11" s="76"/>
      <c r="AO11" s="76"/>
      <c r="AP11" s="76" t="s">
        <v>289</v>
      </c>
      <c r="AQ11" s="76"/>
      <c r="AR11" s="112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1007</v>
      </c>
      <c r="BF11" s="76"/>
      <c r="BG11" s="76"/>
      <c r="BH11" s="76" t="s">
        <v>293</v>
      </c>
      <c r="BI11" s="76"/>
      <c r="BJ11" s="76"/>
      <c r="BK11" s="69" t="s">
        <v>294</v>
      </c>
      <c r="BL11" s="69"/>
      <c r="BM11" s="70"/>
      <c r="BN11" s="68" t="s">
        <v>321</v>
      </c>
      <c r="BO11" s="69"/>
      <c r="BP11" s="70"/>
      <c r="BQ11" s="68" t="s">
        <v>295</v>
      </c>
      <c r="BR11" s="69"/>
      <c r="BS11" s="70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8" t="s">
        <v>304</v>
      </c>
      <c r="CV11" s="69"/>
      <c r="CW11" s="70"/>
      <c r="CX11" s="68" t="s">
        <v>305</v>
      </c>
      <c r="CY11" s="69"/>
      <c r="CZ11" s="70"/>
      <c r="DA11" s="68" t="s">
        <v>306</v>
      </c>
      <c r="DB11" s="69"/>
      <c r="DC11" s="70"/>
      <c r="DD11" s="68" t="s">
        <v>307</v>
      </c>
      <c r="DE11" s="69"/>
      <c r="DF11" s="70"/>
      <c r="DG11" s="68" t="s">
        <v>323</v>
      </c>
      <c r="DH11" s="69"/>
      <c r="DI11" s="70"/>
      <c r="DJ11" s="68" t="s">
        <v>308</v>
      </c>
      <c r="DK11" s="69"/>
      <c r="DL11" s="70"/>
      <c r="DM11" s="68" t="s">
        <v>309</v>
      </c>
      <c r="DN11" s="69"/>
      <c r="DO11" s="70"/>
      <c r="DP11" s="68" t="s">
        <v>310</v>
      </c>
      <c r="DQ11" s="69"/>
      <c r="DR11" s="70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149" t="s">
        <v>325</v>
      </c>
      <c r="EI11" s="150"/>
      <c r="EJ11" s="151"/>
      <c r="EK11" s="149" t="s">
        <v>326</v>
      </c>
      <c r="EL11" s="150"/>
      <c r="EM11" s="151"/>
      <c r="EN11" s="149" t="s">
        <v>327</v>
      </c>
      <c r="EO11" s="150"/>
      <c r="EP11" s="151"/>
      <c r="EQ11" s="149" t="s">
        <v>328</v>
      </c>
      <c r="ER11" s="150"/>
      <c r="ES11" s="151"/>
      <c r="ET11" s="149" t="s">
        <v>329</v>
      </c>
      <c r="EU11" s="150"/>
      <c r="EV11" s="151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167" ht="15.75" thickBot="1">
      <c r="A12" s="87"/>
      <c r="B12" s="87"/>
      <c r="C12" s="63" t="s">
        <v>965</v>
      </c>
      <c r="D12" s="64"/>
      <c r="E12" s="65"/>
      <c r="F12" s="63" t="s">
        <v>969</v>
      </c>
      <c r="G12" s="64"/>
      <c r="H12" s="65"/>
      <c r="I12" s="63" t="s">
        <v>973</v>
      </c>
      <c r="J12" s="64"/>
      <c r="K12" s="65"/>
      <c r="L12" s="63" t="s">
        <v>977</v>
      </c>
      <c r="M12" s="64"/>
      <c r="N12" s="65"/>
      <c r="O12" s="63" t="s">
        <v>979</v>
      </c>
      <c r="P12" s="64"/>
      <c r="Q12" s="65"/>
      <c r="R12" s="127" t="s">
        <v>982</v>
      </c>
      <c r="S12" s="128"/>
      <c r="T12" s="129"/>
      <c r="U12" s="63" t="s">
        <v>338</v>
      </c>
      <c r="V12" s="64"/>
      <c r="W12" s="65"/>
      <c r="X12" s="63" t="s">
        <v>341</v>
      </c>
      <c r="Y12" s="64"/>
      <c r="Z12" s="65"/>
      <c r="AA12" s="63" t="s">
        <v>986</v>
      </c>
      <c r="AB12" s="64"/>
      <c r="AC12" s="65"/>
      <c r="AD12" s="63" t="s">
        <v>990</v>
      </c>
      <c r="AE12" s="64"/>
      <c r="AF12" s="65"/>
      <c r="AG12" s="63" t="s">
        <v>991</v>
      </c>
      <c r="AH12" s="64"/>
      <c r="AI12" s="65"/>
      <c r="AJ12" s="63" t="s">
        <v>995</v>
      </c>
      <c r="AK12" s="64"/>
      <c r="AL12" s="65"/>
      <c r="AM12" s="63" t="s">
        <v>999</v>
      </c>
      <c r="AN12" s="64"/>
      <c r="AO12" s="65"/>
      <c r="AP12" s="63" t="s">
        <v>1003</v>
      </c>
      <c r="AQ12" s="64"/>
      <c r="AR12" s="65"/>
      <c r="AS12" s="63" t="s">
        <v>1004</v>
      </c>
      <c r="AT12" s="64"/>
      <c r="AU12" s="65"/>
      <c r="AV12" s="63" t="s">
        <v>1008</v>
      </c>
      <c r="AW12" s="64"/>
      <c r="AX12" s="65"/>
      <c r="AY12" s="63" t="s">
        <v>1009</v>
      </c>
      <c r="AZ12" s="64"/>
      <c r="BA12" s="65"/>
      <c r="BB12" s="63" t="s">
        <v>1010</v>
      </c>
      <c r="BC12" s="64"/>
      <c r="BD12" s="65"/>
      <c r="BE12" s="63" t="s">
        <v>1011</v>
      </c>
      <c r="BF12" s="64"/>
      <c r="BG12" s="65"/>
      <c r="BH12" s="127" t="s">
        <v>1012</v>
      </c>
      <c r="BI12" s="128"/>
      <c r="BJ12" s="129"/>
      <c r="BK12" s="63" t="s">
        <v>357</v>
      </c>
      <c r="BL12" s="64"/>
      <c r="BM12" s="65"/>
      <c r="BN12" s="63" t="s">
        <v>359</v>
      </c>
      <c r="BO12" s="64"/>
      <c r="BP12" s="65"/>
      <c r="BQ12" s="63" t="s">
        <v>1016</v>
      </c>
      <c r="BR12" s="64"/>
      <c r="BS12" s="65"/>
      <c r="BT12" s="63" t="s">
        <v>1017</v>
      </c>
      <c r="BU12" s="64"/>
      <c r="BV12" s="65"/>
      <c r="BW12" s="63" t="s">
        <v>1018</v>
      </c>
      <c r="BX12" s="64"/>
      <c r="BY12" s="65"/>
      <c r="BZ12" s="63" t="s">
        <v>1019</v>
      </c>
      <c r="CA12" s="64"/>
      <c r="CB12" s="65"/>
      <c r="CC12" s="63" t="s">
        <v>369</v>
      </c>
      <c r="CD12" s="64"/>
      <c r="CE12" s="65"/>
      <c r="CF12" s="140" t="s">
        <v>372</v>
      </c>
      <c r="CG12" s="141"/>
      <c r="CH12" s="142"/>
      <c r="CI12" s="63" t="s">
        <v>376</v>
      </c>
      <c r="CJ12" s="64"/>
      <c r="CK12" s="65"/>
      <c r="CL12" s="63" t="s">
        <v>1326</v>
      </c>
      <c r="CM12" s="64"/>
      <c r="CN12" s="65"/>
      <c r="CO12" s="63" t="s">
        <v>382</v>
      </c>
      <c r="CP12" s="64"/>
      <c r="CQ12" s="65"/>
      <c r="CR12" s="146" t="s">
        <v>385</v>
      </c>
      <c r="CS12" s="147"/>
      <c r="CT12" s="148"/>
      <c r="CU12" s="63" t="s">
        <v>388</v>
      </c>
      <c r="CV12" s="64"/>
      <c r="CW12" s="65"/>
      <c r="CX12" s="63" t="s">
        <v>390</v>
      </c>
      <c r="CY12" s="64"/>
      <c r="CZ12" s="65"/>
      <c r="DA12" s="63" t="s">
        <v>394</v>
      </c>
      <c r="DB12" s="64"/>
      <c r="DC12" s="65"/>
      <c r="DD12" s="143" t="s">
        <v>398</v>
      </c>
      <c r="DE12" s="144"/>
      <c r="DF12" s="145"/>
      <c r="DG12" s="140" t="s">
        <v>400</v>
      </c>
      <c r="DH12" s="141"/>
      <c r="DI12" s="142"/>
      <c r="DJ12" s="140" t="s">
        <v>404</v>
      </c>
      <c r="DK12" s="141"/>
      <c r="DL12" s="142"/>
      <c r="DM12" s="140" t="s">
        <v>408</v>
      </c>
      <c r="DN12" s="141"/>
      <c r="DO12" s="142"/>
      <c r="DP12" s="140" t="s">
        <v>412</v>
      </c>
      <c r="DQ12" s="141"/>
      <c r="DR12" s="142"/>
      <c r="DS12" s="140" t="s">
        <v>415</v>
      </c>
      <c r="DT12" s="141"/>
      <c r="DU12" s="142"/>
      <c r="DV12" s="140" t="s">
        <v>418</v>
      </c>
      <c r="DW12" s="141"/>
      <c r="DX12" s="142"/>
      <c r="DY12" s="140" t="s">
        <v>422</v>
      </c>
      <c r="DZ12" s="141"/>
      <c r="EA12" s="142"/>
      <c r="EB12" s="143" t="s">
        <v>424</v>
      </c>
      <c r="EC12" s="144"/>
      <c r="ED12" s="145"/>
      <c r="EE12" s="140" t="s">
        <v>1028</v>
      </c>
      <c r="EF12" s="141"/>
      <c r="EG12" s="142"/>
      <c r="EH12" s="140" t="s">
        <v>426</v>
      </c>
      <c r="EI12" s="141"/>
      <c r="EJ12" s="142"/>
      <c r="EK12" s="140" t="s">
        <v>428</v>
      </c>
      <c r="EL12" s="141"/>
      <c r="EM12" s="142"/>
      <c r="EN12" s="140" t="s">
        <v>1037</v>
      </c>
      <c r="EO12" s="141"/>
      <c r="EP12" s="142"/>
      <c r="EQ12" s="140" t="s">
        <v>1039</v>
      </c>
      <c r="ER12" s="141"/>
      <c r="ES12" s="142"/>
      <c r="ET12" s="140" t="s">
        <v>430</v>
      </c>
      <c r="EU12" s="141"/>
      <c r="EV12" s="142"/>
      <c r="EW12" s="140" t="s">
        <v>432</v>
      </c>
      <c r="EX12" s="141"/>
      <c r="EY12" s="142"/>
      <c r="EZ12" s="140" t="s">
        <v>1043</v>
      </c>
      <c r="FA12" s="141"/>
      <c r="FB12" s="142"/>
      <c r="FC12" s="140" t="s">
        <v>1047</v>
      </c>
      <c r="FD12" s="141"/>
      <c r="FE12" s="142"/>
      <c r="FF12" s="143" t="s">
        <v>1049</v>
      </c>
      <c r="FG12" s="144"/>
      <c r="FH12" s="145"/>
      <c r="FI12" s="140" t="s">
        <v>1053</v>
      </c>
      <c r="FJ12" s="141"/>
      <c r="FK12" s="142"/>
    </row>
    <row r="13" spans="1:167" ht="180.75" thickBot="1">
      <c r="A13" s="87"/>
      <c r="B13" s="87"/>
      <c r="C13" s="20" t="s">
        <v>967</v>
      </c>
      <c r="D13" s="21" t="s">
        <v>966</v>
      </c>
      <c r="E13" s="22" t="s">
        <v>968</v>
      </c>
      <c r="F13" s="20" t="s">
        <v>970</v>
      </c>
      <c r="G13" s="21" t="s">
        <v>971</v>
      </c>
      <c r="H13" s="22" t="s">
        <v>972</v>
      </c>
      <c r="I13" s="20" t="s">
        <v>974</v>
      </c>
      <c r="J13" s="21" t="s">
        <v>975</v>
      </c>
      <c r="K13" s="22" t="s">
        <v>976</v>
      </c>
      <c r="L13" s="20" t="s">
        <v>978</v>
      </c>
      <c r="M13" s="21" t="s">
        <v>335</v>
      </c>
      <c r="N13" s="22" t="s">
        <v>194</v>
      </c>
      <c r="O13" s="20" t="s">
        <v>980</v>
      </c>
      <c r="P13" s="21" t="s">
        <v>981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987</v>
      </c>
      <c r="AB13" s="21" t="s">
        <v>988</v>
      </c>
      <c r="AC13" s="22" t="s">
        <v>989</v>
      </c>
      <c r="AD13" s="20" t="s">
        <v>84</v>
      </c>
      <c r="AE13" s="21" t="s">
        <v>348</v>
      </c>
      <c r="AF13" s="22" t="s">
        <v>86</v>
      </c>
      <c r="AG13" s="20" t="s">
        <v>992</v>
      </c>
      <c r="AH13" s="21" t="s">
        <v>993</v>
      </c>
      <c r="AI13" s="22" t="s">
        <v>994</v>
      </c>
      <c r="AJ13" s="20" t="s">
        <v>996</v>
      </c>
      <c r="AK13" s="21" t="s">
        <v>997</v>
      </c>
      <c r="AL13" s="22" t="s">
        <v>998</v>
      </c>
      <c r="AM13" s="20" t="s">
        <v>1000</v>
      </c>
      <c r="AN13" s="21" t="s">
        <v>1001</v>
      </c>
      <c r="AO13" s="22" t="s">
        <v>1002</v>
      </c>
      <c r="AP13" s="20" t="s">
        <v>216</v>
      </c>
      <c r="AQ13" s="21" t="s">
        <v>217</v>
      </c>
      <c r="AR13" s="22" t="s">
        <v>205</v>
      </c>
      <c r="AS13" s="20" t="s">
        <v>1005</v>
      </c>
      <c r="AT13" s="21" t="s">
        <v>350</v>
      </c>
      <c r="AU13" s="22" t="s">
        <v>1006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28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1013</v>
      </c>
      <c r="BO13" s="21" t="s">
        <v>1014</v>
      </c>
      <c r="BP13" s="22" t="s">
        <v>1015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1" t="s">
        <v>373</v>
      </c>
      <c r="CG13" s="32" t="s">
        <v>374</v>
      </c>
      <c r="CH13" s="33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1020</v>
      </c>
      <c r="CN13" s="22" t="s">
        <v>1021</v>
      </c>
      <c r="CO13" s="20" t="s">
        <v>383</v>
      </c>
      <c r="CP13" s="21" t="s">
        <v>210</v>
      </c>
      <c r="CQ13" s="22" t="s">
        <v>99</v>
      </c>
      <c r="CR13" s="35" t="s">
        <v>386</v>
      </c>
      <c r="CS13" s="36" t="s">
        <v>122</v>
      </c>
      <c r="CT13" s="36" t="s">
        <v>387</v>
      </c>
      <c r="CU13" s="20" t="s">
        <v>389</v>
      </c>
      <c r="CV13" s="21" t="s">
        <v>1022</v>
      </c>
      <c r="CW13" s="22" t="s">
        <v>1023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4" t="s">
        <v>377</v>
      </c>
      <c r="DE13" s="32" t="s">
        <v>399</v>
      </c>
      <c r="DF13" s="33" t="s">
        <v>384</v>
      </c>
      <c r="DG13" s="34" t="s">
        <v>401</v>
      </c>
      <c r="DH13" s="32" t="s">
        <v>402</v>
      </c>
      <c r="DI13" s="33" t="s">
        <v>403</v>
      </c>
      <c r="DJ13" s="34" t="s">
        <v>405</v>
      </c>
      <c r="DK13" s="32" t="s">
        <v>406</v>
      </c>
      <c r="DL13" s="33" t="s">
        <v>407</v>
      </c>
      <c r="DM13" s="34" t="s">
        <v>409</v>
      </c>
      <c r="DN13" s="32" t="s">
        <v>410</v>
      </c>
      <c r="DO13" s="33" t="s">
        <v>411</v>
      </c>
      <c r="DP13" s="34" t="s">
        <v>431</v>
      </c>
      <c r="DQ13" s="32" t="s">
        <v>413</v>
      </c>
      <c r="DR13" s="33" t="s">
        <v>414</v>
      </c>
      <c r="DS13" s="34" t="s">
        <v>416</v>
      </c>
      <c r="DT13" s="32" t="s">
        <v>417</v>
      </c>
      <c r="DU13" s="33" t="s">
        <v>238</v>
      </c>
      <c r="DV13" s="34" t="s">
        <v>419</v>
      </c>
      <c r="DW13" s="32" t="s">
        <v>420</v>
      </c>
      <c r="DX13" s="33" t="s">
        <v>421</v>
      </c>
      <c r="DY13" s="34" t="s">
        <v>337</v>
      </c>
      <c r="DZ13" s="32" t="s">
        <v>423</v>
      </c>
      <c r="EA13" s="33" t="s">
        <v>1025</v>
      </c>
      <c r="EB13" s="34" t="s">
        <v>425</v>
      </c>
      <c r="EC13" s="32" t="s">
        <v>1026</v>
      </c>
      <c r="ED13" s="33" t="s">
        <v>1027</v>
      </c>
      <c r="EE13" s="34" t="s">
        <v>1029</v>
      </c>
      <c r="EF13" s="32" t="s">
        <v>1030</v>
      </c>
      <c r="EG13" s="33" t="s">
        <v>1031</v>
      </c>
      <c r="EH13" s="34" t="s">
        <v>73</v>
      </c>
      <c r="EI13" s="32" t="s">
        <v>1032</v>
      </c>
      <c r="EJ13" s="33" t="s">
        <v>75</v>
      </c>
      <c r="EK13" s="34" t="s">
        <v>1033</v>
      </c>
      <c r="EL13" s="32" t="s">
        <v>1034</v>
      </c>
      <c r="EM13" s="33" t="s">
        <v>1035</v>
      </c>
      <c r="EN13" s="34" t="s">
        <v>1036</v>
      </c>
      <c r="EO13" s="32" t="s">
        <v>1038</v>
      </c>
      <c r="EP13" s="33" t="s">
        <v>429</v>
      </c>
      <c r="EQ13" s="34" t="s">
        <v>148</v>
      </c>
      <c r="ER13" s="32" t="s">
        <v>208</v>
      </c>
      <c r="ES13" s="33" t="s">
        <v>209</v>
      </c>
      <c r="ET13" s="34" t="s">
        <v>1042</v>
      </c>
      <c r="EU13" s="32" t="s">
        <v>1040</v>
      </c>
      <c r="EV13" s="33" t="s">
        <v>1041</v>
      </c>
      <c r="EW13" s="34" t="s">
        <v>434</v>
      </c>
      <c r="EX13" s="32" t="s">
        <v>433</v>
      </c>
      <c r="EY13" s="33" t="s">
        <v>207</v>
      </c>
      <c r="EZ13" s="34" t="s">
        <v>1044</v>
      </c>
      <c r="FA13" s="32" t="s">
        <v>1045</v>
      </c>
      <c r="FB13" s="33" t="s">
        <v>1046</v>
      </c>
      <c r="FC13" s="34" t="s">
        <v>336</v>
      </c>
      <c r="FD13" s="32" t="s">
        <v>1048</v>
      </c>
      <c r="FE13" s="33" t="s">
        <v>274</v>
      </c>
      <c r="FF13" s="34" t="s">
        <v>1050</v>
      </c>
      <c r="FG13" s="32" t="s">
        <v>1051</v>
      </c>
      <c r="FH13" s="33" t="s">
        <v>1052</v>
      </c>
      <c r="FI13" s="34" t="s">
        <v>1054</v>
      </c>
      <c r="FJ13" s="32" t="s">
        <v>1055</v>
      </c>
      <c r="FK13" s="33" t="s">
        <v>1056</v>
      </c>
    </row>
    <row r="14" spans="1:167" ht="15.75">
      <c r="A14" s="2">
        <v>1</v>
      </c>
      <c r="B14" s="1" t="s">
        <v>1482</v>
      </c>
      <c r="C14" s="57">
        <v>1</v>
      </c>
      <c r="D14" s="57"/>
      <c r="E14" s="57"/>
      <c r="F14" s="14"/>
      <c r="G14" s="14">
        <v>1</v>
      </c>
      <c r="H14" s="14"/>
      <c r="I14" s="14">
        <v>1</v>
      </c>
      <c r="J14" s="14"/>
      <c r="K14" s="14"/>
      <c r="L14" s="14">
        <v>1</v>
      </c>
      <c r="M14" s="14"/>
      <c r="N14" s="14"/>
      <c r="O14" s="14"/>
      <c r="P14" s="14">
        <v>1</v>
      </c>
      <c r="Q14" s="14"/>
      <c r="R14" s="57">
        <v>1</v>
      </c>
      <c r="S14" s="57"/>
      <c r="T14" s="57"/>
      <c r="U14" s="1">
        <v>1</v>
      </c>
      <c r="V14" s="1"/>
      <c r="W14" s="1"/>
      <c r="X14" s="14">
        <v>1</v>
      </c>
      <c r="Y14" s="14"/>
      <c r="Z14" s="14"/>
      <c r="AA14" s="1">
        <v>1</v>
      </c>
      <c r="AB14" s="1"/>
      <c r="AC14" s="1"/>
      <c r="AD14" s="14">
        <v>1</v>
      </c>
      <c r="AE14" s="14"/>
      <c r="AF14" s="14"/>
      <c r="AG14" s="14">
        <v>1</v>
      </c>
      <c r="AH14" s="14"/>
      <c r="AI14" s="14"/>
      <c r="AJ14" s="14"/>
      <c r="AK14" s="14">
        <v>1</v>
      </c>
      <c r="AL14" s="14"/>
      <c r="AM14" s="14"/>
      <c r="AN14" s="14">
        <v>1</v>
      </c>
      <c r="AO14" s="14"/>
      <c r="AP14" s="4"/>
      <c r="AQ14" s="4">
        <v>1</v>
      </c>
      <c r="AR14" s="4"/>
      <c r="AS14" s="4">
        <v>1</v>
      </c>
      <c r="AT14" s="4"/>
      <c r="AU14" s="4"/>
      <c r="AV14" s="23">
        <v>1</v>
      </c>
      <c r="AX14" s="23"/>
      <c r="AY14" s="23"/>
      <c r="AZ14" s="23">
        <v>1</v>
      </c>
      <c r="BA14" s="23"/>
      <c r="BB14" s="23"/>
      <c r="BC14" s="23">
        <v>1</v>
      </c>
      <c r="BD14" s="23"/>
      <c r="BE14" s="14"/>
      <c r="BF14" s="14">
        <v>1</v>
      </c>
      <c r="BG14" s="14"/>
      <c r="BH14" s="14"/>
      <c r="BI14" s="14">
        <v>1</v>
      </c>
      <c r="BJ14" s="14"/>
      <c r="BK14" s="4">
        <v>1</v>
      </c>
      <c r="BL14" s="4"/>
      <c r="BM14" s="4"/>
      <c r="BN14" s="4"/>
      <c r="BO14" s="4">
        <v>1</v>
      </c>
      <c r="BP14" s="4"/>
      <c r="BQ14" s="23">
        <v>1</v>
      </c>
      <c r="BR14" s="23"/>
      <c r="BS14" s="23"/>
      <c r="BT14" s="23"/>
      <c r="BU14" s="4">
        <v>1</v>
      </c>
      <c r="BV14" s="4"/>
      <c r="BW14" s="23"/>
      <c r="BX14" s="23">
        <v>1</v>
      </c>
      <c r="BY14" s="23"/>
      <c r="BZ14" s="4"/>
      <c r="CA14" s="4">
        <v>1</v>
      </c>
      <c r="CB14" s="4"/>
      <c r="CC14" s="4"/>
      <c r="CD14" s="4">
        <v>1</v>
      </c>
      <c r="CE14" s="4"/>
      <c r="CF14" s="23">
        <v>1</v>
      </c>
      <c r="CG14" s="23"/>
      <c r="CH14" s="23"/>
      <c r="CI14" s="23"/>
      <c r="CJ14" s="23">
        <v>1</v>
      </c>
      <c r="CK14" s="23"/>
      <c r="CL14" s="23"/>
      <c r="CM14" s="4">
        <v>1</v>
      </c>
      <c r="CN14" s="4"/>
      <c r="CO14" s="23">
        <v>1</v>
      </c>
      <c r="CP14" s="23"/>
      <c r="CQ14" s="23"/>
      <c r="CR14" s="23">
        <v>1</v>
      </c>
      <c r="CS14" s="4"/>
      <c r="CT14" s="23"/>
      <c r="CU14" s="23">
        <v>1</v>
      </c>
      <c r="CV14" s="23"/>
      <c r="CW14" s="23"/>
      <c r="CX14" s="23">
        <v>1</v>
      </c>
      <c r="CY14" s="23"/>
      <c r="CZ14" s="23"/>
      <c r="DA14" s="23"/>
      <c r="DB14" s="23">
        <v>1</v>
      </c>
      <c r="DC14" s="23"/>
      <c r="DD14" s="23"/>
      <c r="DE14" s="23">
        <v>1</v>
      </c>
      <c r="DF14" s="23"/>
      <c r="DG14" s="23"/>
      <c r="DH14" s="23">
        <v>1</v>
      </c>
      <c r="DI14" s="23"/>
      <c r="DJ14" s="23"/>
      <c r="DK14" s="23">
        <v>1</v>
      </c>
      <c r="DL14" s="23"/>
      <c r="DM14" s="23">
        <v>1</v>
      </c>
      <c r="DN14" s="23"/>
      <c r="DO14" s="23"/>
      <c r="DP14" s="23">
        <v>1</v>
      </c>
      <c r="DQ14" s="23"/>
      <c r="DR14" s="23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1483</v>
      </c>
      <c r="C15" s="58">
        <v>1</v>
      </c>
      <c r="D15" s="58"/>
      <c r="E15" s="58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58">
        <v>1</v>
      </c>
      <c r="S15" s="58"/>
      <c r="T15" s="58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1"/>
      <c r="BF15" s="1">
        <v>1</v>
      </c>
      <c r="BG15" s="1"/>
      <c r="BH15" s="1">
        <v>1</v>
      </c>
      <c r="BI15" s="1"/>
      <c r="BJ15" s="1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/>
      <c r="DC15" s="4">
        <v>1</v>
      </c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>
      <c r="A16" s="2">
        <v>3</v>
      </c>
      <c r="B16" s="1" t="s">
        <v>1484</v>
      </c>
      <c r="C16" s="58"/>
      <c r="D16" s="58"/>
      <c r="E16" s="58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58"/>
      <c r="S16" s="58"/>
      <c r="T16" s="58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/>
      <c r="AL16" s="1">
        <v>1</v>
      </c>
      <c r="AM16" s="1"/>
      <c r="AN16" s="1">
        <v>1</v>
      </c>
      <c r="AO16" s="1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1"/>
      <c r="BF16" s="1"/>
      <c r="BG16" s="1">
        <v>1</v>
      </c>
      <c r="BH16" s="1"/>
      <c r="BI16" s="1"/>
      <c r="BJ16" s="1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>
      <c r="A17" s="2">
        <v>4</v>
      </c>
      <c r="B17" s="1" t="s">
        <v>1485</v>
      </c>
      <c r="C17" s="58">
        <v>1</v>
      </c>
      <c r="D17" s="58"/>
      <c r="E17" s="58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58">
        <v>1</v>
      </c>
      <c r="S17" s="58"/>
      <c r="T17" s="58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1">
        <v>1</v>
      </c>
      <c r="BF17" s="1"/>
      <c r="BG17" s="1"/>
      <c r="BH17" s="1">
        <v>1</v>
      </c>
      <c r="BI17" s="1"/>
      <c r="BJ17" s="1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1" t="s">
        <v>1486</v>
      </c>
      <c r="C18" s="58">
        <v>1</v>
      </c>
      <c r="D18" s="58"/>
      <c r="E18" s="58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58">
        <v>1</v>
      </c>
      <c r="S18" s="58"/>
      <c r="T18" s="58"/>
      <c r="U18" s="1"/>
      <c r="V18" s="1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4"/>
      <c r="AI18" s="1">
        <v>1</v>
      </c>
      <c r="AJ18" s="1"/>
      <c r="AK18" s="1"/>
      <c r="AL18" s="1">
        <v>1</v>
      </c>
      <c r="AM18" s="1">
        <v>1</v>
      </c>
      <c r="AN18" s="4"/>
      <c r="AO18" s="1"/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>
        <v>1</v>
      </c>
      <c r="AZ18" s="4"/>
      <c r="BA18" s="4"/>
      <c r="BB18" s="4"/>
      <c r="BC18" s="4">
        <v>1</v>
      </c>
      <c r="BD18" s="4"/>
      <c r="BE18" s="1">
        <v>1</v>
      </c>
      <c r="BF18" s="4"/>
      <c r="BG18" s="1"/>
      <c r="BH18" s="1"/>
      <c r="BI18" s="1">
        <v>1</v>
      </c>
      <c r="BJ18" s="1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/>
      <c r="DL18" s="4">
        <v>1</v>
      </c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</row>
    <row r="19" spans="1:167" ht="15.75">
      <c r="A19" s="2">
        <v>6</v>
      </c>
      <c r="B19" s="1" t="s">
        <v>1487</v>
      </c>
      <c r="C19" s="58">
        <v>1</v>
      </c>
      <c r="D19" s="58"/>
      <c r="E19" s="58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58">
        <v>1</v>
      </c>
      <c r="S19" s="58"/>
      <c r="T19" s="58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4"/>
      <c r="AI19" s="1"/>
      <c r="AJ19" s="1">
        <v>1</v>
      </c>
      <c r="AK19" s="1"/>
      <c r="AL19" s="1"/>
      <c r="AM19" s="1"/>
      <c r="AN19" s="4">
        <v>1</v>
      </c>
      <c r="AO19" s="1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1"/>
      <c r="BF19" s="4">
        <v>1</v>
      </c>
      <c r="BG19" s="1"/>
      <c r="BH19" s="1">
        <v>1</v>
      </c>
      <c r="BI19" s="1"/>
      <c r="BJ19" s="1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/>
      <c r="CZ19" s="4">
        <v>1</v>
      </c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2">
        <v>7</v>
      </c>
      <c r="B20" s="1" t="s">
        <v>1488</v>
      </c>
      <c r="C20" s="58">
        <v>1</v>
      </c>
      <c r="D20" s="58"/>
      <c r="E20" s="58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58">
        <v>1</v>
      </c>
      <c r="S20" s="58"/>
      <c r="T20" s="58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4"/>
      <c r="AI20" s="1"/>
      <c r="AJ20" s="1">
        <v>1</v>
      </c>
      <c r="AK20" s="1"/>
      <c r="AL20" s="1"/>
      <c r="AM20" s="1">
        <v>1</v>
      </c>
      <c r="AN20" s="4"/>
      <c r="AO20" s="1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1">
        <v>1</v>
      </c>
      <c r="BF20" s="4"/>
      <c r="BG20" s="1"/>
      <c r="BH20" s="1">
        <v>1</v>
      </c>
      <c r="BI20" s="1"/>
      <c r="BJ20" s="1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15.75">
      <c r="A21" s="2">
        <v>8</v>
      </c>
      <c r="B21" s="1" t="s">
        <v>1489</v>
      </c>
      <c r="C21" s="58">
        <v>1</v>
      </c>
      <c r="D21" s="58"/>
      <c r="E21" s="58"/>
      <c r="F21" s="1">
        <v>1</v>
      </c>
      <c r="G21" s="4"/>
      <c r="H21" s="1"/>
      <c r="I21" s="1">
        <v>1</v>
      </c>
      <c r="J21" s="1"/>
      <c r="K21" s="1"/>
      <c r="L21" s="1">
        <v>1</v>
      </c>
      <c r="M21" s="1"/>
      <c r="N21" s="1"/>
      <c r="O21" s="1"/>
      <c r="P21" s="1">
        <v>1</v>
      </c>
      <c r="Q21" s="1"/>
      <c r="R21" s="58">
        <v>1</v>
      </c>
      <c r="S21" s="58"/>
      <c r="T21" s="58"/>
      <c r="U21" s="1">
        <v>1</v>
      </c>
      <c r="V21" s="1"/>
      <c r="W21" s="1"/>
      <c r="X21" s="1"/>
      <c r="Y21" s="1">
        <v>1</v>
      </c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4"/>
      <c r="AI21" s="1"/>
      <c r="AJ21" s="1"/>
      <c r="AK21" s="1">
        <v>1</v>
      </c>
      <c r="AL21" s="1"/>
      <c r="AM21" s="1">
        <v>1</v>
      </c>
      <c r="AN21" s="4"/>
      <c r="AO21" s="1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1">
        <v>1</v>
      </c>
      <c r="BF21" s="4"/>
      <c r="BG21" s="1"/>
      <c r="BH21" s="1">
        <v>1</v>
      </c>
      <c r="BI21" s="1"/>
      <c r="BJ21" s="1"/>
      <c r="BK21" s="4"/>
      <c r="BL21" s="4"/>
      <c r="BM21" s="4">
        <v>1</v>
      </c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</row>
    <row r="22" spans="1:167">
      <c r="A22" s="60">
        <v>9</v>
      </c>
      <c r="B22" s="44" t="s">
        <v>1490</v>
      </c>
      <c r="C22" s="59"/>
      <c r="D22" s="59"/>
      <c r="E22" s="59">
        <v>1</v>
      </c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59">
        <v>1</v>
      </c>
      <c r="S22" s="59"/>
      <c r="T22" s="59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5"/>
      <c r="FI22" s="4">
        <v>1</v>
      </c>
      <c r="FJ22" s="4"/>
      <c r="FK22" s="4"/>
    </row>
    <row r="23" spans="1:167">
      <c r="A23" s="60">
        <v>10</v>
      </c>
      <c r="B23" s="44" t="s">
        <v>1491</v>
      </c>
      <c r="C23" s="59"/>
      <c r="D23" s="59">
        <v>1</v>
      </c>
      <c r="E23" s="59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59"/>
      <c r="S23" s="59">
        <v>1</v>
      </c>
      <c r="T23" s="59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</row>
    <row r="24" spans="1:167">
      <c r="A24" s="60">
        <v>11</v>
      </c>
      <c r="B24" s="44" t="s">
        <v>1492</v>
      </c>
      <c r="C24" s="59">
        <v>1</v>
      </c>
      <c r="D24" s="59"/>
      <c r="E24" s="59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59">
        <v>1</v>
      </c>
      <c r="S24" s="59"/>
      <c r="T24" s="59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</row>
    <row r="25" spans="1:167">
      <c r="A25" s="60">
        <v>12</v>
      </c>
      <c r="B25" s="44" t="s">
        <v>1493</v>
      </c>
      <c r="C25" s="59">
        <v>1</v>
      </c>
      <c r="D25" s="59"/>
      <c r="E25" s="59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59">
        <v>1</v>
      </c>
      <c r="S25" s="59"/>
      <c r="T25" s="59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/>
      <c r="BM25" s="4">
        <v>1</v>
      </c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</row>
    <row r="26" spans="1:167">
      <c r="A26" s="60">
        <v>13</v>
      </c>
      <c r="B26" s="44" t="s">
        <v>1494</v>
      </c>
      <c r="C26" s="59">
        <v>1</v>
      </c>
      <c r="D26" s="59"/>
      <c r="E26" s="59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59">
        <v>1</v>
      </c>
      <c r="S26" s="59"/>
      <c r="T26" s="59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</row>
    <row r="27" spans="1:167">
      <c r="A27" s="60">
        <v>14</v>
      </c>
      <c r="B27" s="44" t="s">
        <v>1495</v>
      </c>
      <c r="C27" s="59">
        <v>1</v>
      </c>
      <c r="D27" s="59"/>
      <c r="E27" s="59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59"/>
      <c r="S27" s="59">
        <v>1</v>
      </c>
      <c r="T27" s="59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>
      <c r="A28" s="60">
        <v>15</v>
      </c>
      <c r="B28" s="44" t="s">
        <v>1496</v>
      </c>
      <c r="C28" s="59">
        <v>1</v>
      </c>
      <c r="D28" s="59"/>
      <c r="E28" s="59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59">
        <v>1</v>
      </c>
      <c r="S28" s="59"/>
      <c r="T28" s="59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</row>
    <row r="29" spans="1:167">
      <c r="A29" s="60">
        <v>16</v>
      </c>
      <c r="B29" s="44" t="s">
        <v>1497</v>
      </c>
      <c r="C29" s="59"/>
      <c r="D29" s="59"/>
      <c r="E29" s="59">
        <v>1</v>
      </c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59">
        <v>1</v>
      </c>
      <c r="S29" s="59"/>
      <c r="T29" s="59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/>
      <c r="EY29" s="4">
        <v>1</v>
      </c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</row>
    <row r="30" spans="1:167">
      <c r="A30" s="60">
        <v>17</v>
      </c>
      <c r="B30" s="44" t="s">
        <v>1498</v>
      </c>
      <c r="C30" s="59"/>
      <c r="D30" s="59">
        <v>1</v>
      </c>
      <c r="E30" s="59"/>
      <c r="F30" s="4"/>
      <c r="G30" s="4">
        <v>1</v>
      </c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59">
        <v>1</v>
      </c>
      <c r="S30" s="59"/>
      <c r="T30" s="59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</row>
    <row r="31" spans="1:167">
      <c r="A31" s="60">
        <v>18</v>
      </c>
      <c r="B31" s="44" t="s">
        <v>1499</v>
      </c>
      <c r="C31" s="59">
        <v>1</v>
      </c>
      <c r="D31" s="59"/>
      <c r="E31" s="59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59">
        <v>1</v>
      </c>
      <c r="S31" s="59"/>
      <c r="T31" s="59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>
      <c r="A32" s="60">
        <v>19</v>
      </c>
      <c r="B32" s="44" t="s">
        <v>1500</v>
      </c>
      <c r="C32" s="59">
        <v>1</v>
      </c>
      <c r="D32" s="59"/>
      <c r="E32" s="59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59">
        <v>1</v>
      </c>
      <c r="S32" s="59"/>
      <c r="T32" s="59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10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>
      <c r="A33" s="60">
        <v>20</v>
      </c>
      <c r="B33" s="44" t="s">
        <v>1501</v>
      </c>
      <c r="C33" s="59">
        <v>1</v>
      </c>
      <c r="D33" s="59"/>
      <c r="E33" s="59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59"/>
      <c r="S33" s="59"/>
      <c r="T33" s="59">
        <v>1</v>
      </c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10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</row>
    <row r="34" spans="1:167">
      <c r="A34" s="60">
        <v>21</v>
      </c>
      <c r="B34" s="44" t="s">
        <v>1502</v>
      </c>
      <c r="C34" s="59">
        <v>1</v>
      </c>
      <c r="D34" s="59"/>
      <c r="E34" s="59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59">
        <v>1</v>
      </c>
      <c r="S34" s="59"/>
      <c r="T34" s="59"/>
      <c r="U34" s="4">
        <v>1</v>
      </c>
      <c r="V34" s="4"/>
      <c r="W34" s="4"/>
      <c r="X34" s="4"/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10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</row>
    <row r="35" spans="1:167">
      <c r="A35" s="60">
        <v>22</v>
      </c>
      <c r="B35" s="44" t="s">
        <v>1503</v>
      </c>
      <c r="C35" s="59">
        <v>1</v>
      </c>
      <c r="D35" s="59"/>
      <c r="E35" s="59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59"/>
      <c r="S35" s="59">
        <v>1</v>
      </c>
      <c r="T35" s="59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10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/>
      <c r="FJ35" s="4">
        <v>1</v>
      </c>
      <c r="FK35" s="4"/>
    </row>
    <row r="36" spans="1:167">
      <c r="A36" s="60">
        <v>23</v>
      </c>
      <c r="B36" s="44" t="s">
        <v>1504</v>
      </c>
      <c r="C36" s="59">
        <v>1</v>
      </c>
      <c r="D36" s="59"/>
      <c r="E36" s="59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59">
        <v>1</v>
      </c>
      <c r="S36" s="59"/>
      <c r="T36" s="59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10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>
      <c r="A37" s="60">
        <v>24</v>
      </c>
      <c r="B37" s="44" t="s">
        <v>1505</v>
      </c>
      <c r="C37" s="59">
        <v>1</v>
      </c>
      <c r="D37" s="59"/>
      <c r="E37" s="59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59">
        <v>1</v>
      </c>
      <c r="S37" s="59"/>
      <c r="T37" s="59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10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/>
      <c r="DC37" s="4">
        <v>1</v>
      </c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>
      <c r="A38" s="60">
        <v>25</v>
      </c>
      <c r="B38" s="44" t="s">
        <v>1506</v>
      </c>
      <c r="C38" s="59"/>
      <c r="D38" s="59">
        <v>1</v>
      </c>
      <c r="E38" s="59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>
        <v>1</v>
      </c>
      <c r="P38" s="4"/>
      <c r="Q38" s="4"/>
      <c r="R38" s="59"/>
      <c r="S38" s="59">
        <v>1</v>
      </c>
      <c r="T38" s="59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10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/>
      <c r="CB38" s="4">
        <v>1</v>
      </c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>
        <v>1</v>
      </c>
      <c r="EM38" s="4"/>
      <c r="EN38" s="4"/>
      <c r="EO38" s="4"/>
      <c r="EP38" s="4">
        <v>1</v>
      </c>
      <c r="EQ38" s="4">
        <v>1</v>
      </c>
      <c r="ER38" s="4"/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>
        <v>1</v>
      </c>
      <c r="FH38" s="4"/>
      <c r="FI38" s="4"/>
      <c r="FJ38" s="4">
        <v>1</v>
      </c>
      <c r="FK38" s="4"/>
    </row>
    <row r="39" spans="1:167">
      <c r="A39" s="101" t="s">
        <v>278</v>
      </c>
      <c r="B39" s="139"/>
      <c r="C39" s="59">
        <f t="shared" ref="C39:AH39" si="0">SUM(C14:C38)</f>
        <v>19</v>
      </c>
      <c r="D39" s="59">
        <f t="shared" si="0"/>
        <v>3</v>
      </c>
      <c r="E39" s="59">
        <f t="shared" si="0"/>
        <v>3</v>
      </c>
      <c r="F39" s="59">
        <f t="shared" si="0"/>
        <v>19</v>
      </c>
      <c r="G39" s="59">
        <f t="shared" si="0"/>
        <v>6</v>
      </c>
      <c r="H39" s="59">
        <f t="shared" si="0"/>
        <v>0</v>
      </c>
      <c r="I39" s="59">
        <f t="shared" si="0"/>
        <v>22</v>
      </c>
      <c r="J39" s="59">
        <f t="shared" si="0"/>
        <v>3</v>
      </c>
      <c r="K39" s="59">
        <f t="shared" si="0"/>
        <v>0</v>
      </c>
      <c r="L39" s="59">
        <f t="shared" si="0"/>
        <v>19</v>
      </c>
      <c r="M39" s="59">
        <f t="shared" si="0"/>
        <v>5</v>
      </c>
      <c r="N39" s="59">
        <f t="shared" si="0"/>
        <v>1</v>
      </c>
      <c r="O39" s="59">
        <f t="shared" si="0"/>
        <v>19</v>
      </c>
      <c r="P39" s="59">
        <f t="shared" si="0"/>
        <v>6</v>
      </c>
      <c r="Q39" s="59">
        <f t="shared" si="0"/>
        <v>0</v>
      </c>
      <c r="R39" s="59">
        <f t="shared" si="0"/>
        <v>19</v>
      </c>
      <c r="S39" s="59">
        <f t="shared" si="0"/>
        <v>4</v>
      </c>
      <c r="T39" s="59">
        <f t="shared" si="0"/>
        <v>2</v>
      </c>
      <c r="U39" s="59">
        <f t="shared" si="0"/>
        <v>22</v>
      </c>
      <c r="V39" s="59">
        <f t="shared" si="0"/>
        <v>2</v>
      </c>
      <c r="W39" s="59">
        <f t="shared" si="0"/>
        <v>1</v>
      </c>
      <c r="X39" s="59">
        <f t="shared" si="0"/>
        <v>20</v>
      </c>
      <c r="Y39" s="59">
        <f t="shared" si="0"/>
        <v>3</v>
      </c>
      <c r="Z39" s="59">
        <f t="shared" si="0"/>
        <v>1</v>
      </c>
      <c r="AA39" s="59">
        <f t="shared" si="0"/>
        <v>22</v>
      </c>
      <c r="AB39" s="59">
        <f t="shared" si="0"/>
        <v>3</v>
      </c>
      <c r="AC39" s="59">
        <f t="shared" si="0"/>
        <v>0</v>
      </c>
      <c r="AD39" s="59">
        <f t="shared" si="0"/>
        <v>21</v>
      </c>
      <c r="AE39" s="59">
        <f t="shared" si="0"/>
        <v>3</v>
      </c>
      <c r="AF39" s="59">
        <f t="shared" si="0"/>
        <v>1</v>
      </c>
      <c r="AG39" s="59">
        <f t="shared" si="0"/>
        <v>20</v>
      </c>
      <c r="AH39" s="59">
        <f t="shared" si="0"/>
        <v>4</v>
      </c>
      <c r="AI39" s="59">
        <f t="shared" ref="AI39:BN39" si="1">SUM(AI14:AI38)</f>
        <v>1</v>
      </c>
      <c r="AJ39" s="59">
        <f t="shared" si="1"/>
        <v>19</v>
      </c>
      <c r="AK39" s="59">
        <f t="shared" si="1"/>
        <v>4</v>
      </c>
      <c r="AL39" s="59">
        <f t="shared" si="1"/>
        <v>2</v>
      </c>
      <c r="AM39" s="59">
        <f t="shared" si="1"/>
        <v>15</v>
      </c>
      <c r="AN39" s="59">
        <f t="shared" si="1"/>
        <v>10</v>
      </c>
      <c r="AO39" s="59">
        <f t="shared" si="1"/>
        <v>0</v>
      </c>
      <c r="AP39" s="59">
        <f t="shared" si="1"/>
        <v>17</v>
      </c>
      <c r="AQ39" s="59">
        <f t="shared" si="1"/>
        <v>7</v>
      </c>
      <c r="AR39" s="59">
        <f t="shared" si="1"/>
        <v>1</v>
      </c>
      <c r="AS39" s="59">
        <f t="shared" si="1"/>
        <v>18</v>
      </c>
      <c r="AT39" s="59">
        <f t="shared" si="1"/>
        <v>7</v>
      </c>
      <c r="AU39" s="59">
        <f t="shared" si="1"/>
        <v>0</v>
      </c>
      <c r="AV39" s="59">
        <f t="shared" si="1"/>
        <v>17</v>
      </c>
      <c r="AW39" s="59">
        <f t="shared" si="1"/>
        <v>7</v>
      </c>
      <c r="AX39" s="59">
        <f t="shared" si="1"/>
        <v>1</v>
      </c>
      <c r="AY39" s="59">
        <f t="shared" si="1"/>
        <v>15</v>
      </c>
      <c r="AZ39" s="59">
        <f t="shared" si="1"/>
        <v>10</v>
      </c>
      <c r="BA39" s="59">
        <f t="shared" si="1"/>
        <v>0</v>
      </c>
      <c r="BB39" s="59">
        <f t="shared" si="1"/>
        <v>17</v>
      </c>
      <c r="BC39" s="59">
        <f t="shared" si="1"/>
        <v>8</v>
      </c>
      <c r="BD39" s="59">
        <f t="shared" si="1"/>
        <v>0</v>
      </c>
      <c r="BE39" s="59">
        <f t="shared" si="1"/>
        <v>15</v>
      </c>
      <c r="BF39" s="59">
        <f t="shared" si="1"/>
        <v>9</v>
      </c>
      <c r="BG39" s="59">
        <f t="shared" si="1"/>
        <v>1</v>
      </c>
      <c r="BH39" s="59">
        <f t="shared" si="1"/>
        <v>18</v>
      </c>
      <c r="BI39" s="59">
        <f t="shared" si="1"/>
        <v>5</v>
      </c>
      <c r="BJ39" s="59">
        <f t="shared" si="1"/>
        <v>1</v>
      </c>
      <c r="BK39" s="59">
        <f t="shared" si="1"/>
        <v>18</v>
      </c>
      <c r="BL39" s="59">
        <f t="shared" si="1"/>
        <v>4</v>
      </c>
      <c r="BM39" s="59">
        <f t="shared" si="1"/>
        <v>3</v>
      </c>
      <c r="BN39" s="59">
        <f t="shared" si="1"/>
        <v>17</v>
      </c>
      <c r="BO39" s="59">
        <f t="shared" ref="BO39:CT39" si="2">SUM(BO14:BO38)</f>
        <v>8</v>
      </c>
      <c r="BP39" s="59">
        <f t="shared" si="2"/>
        <v>0</v>
      </c>
      <c r="BQ39" s="59">
        <f t="shared" si="2"/>
        <v>20</v>
      </c>
      <c r="BR39" s="59">
        <f t="shared" si="2"/>
        <v>4</v>
      </c>
      <c r="BS39" s="59">
        <f t="shared" si="2"/>
        <v>1</v>
      </c>
      <c r="BT39" s="59">
        <f t="shared" si="2"/>
        <v>18</v>
      </c>
      <c r="BU39" s="59">
        <f t="shared" si="2"/>
        <v>6</v>
      </c>
      <c r="BV39" s="59">
        <f t="shared" si="2"/>
        <v>1</v>
      </c>
      <c r="BW39" s="59">
        <f t="shared" si="2"/>
        <v>19</v>
      </c>
      <c r="BX39" s="59">
        <f t="shared" si="2"/>
        <v>6</v>
      </c>
      <c r="BY39" s="59">
        <f t="shared" si="2"/>
        <v>0</v>
      </c>
      <c r="BZ39" s="59">
        <f t="shared" si="2"/>
        <v>18</v>
      </c>
      <c r="CA39" s="59">
        <f t="shared" si="2"/>
        <v>4</v>
      </c>
      <c r="CB39" s="59">
        <f t="shared" si="2"/>
        <v>3</v>
      </c>
      <c r="CC39" s="59">
        <f t="shared" si="2"/>
        <v>16</v>
      </c>
      <c r="CD39" s="59">
        <f t="shared" si="2"/>
        <v>8</v>
      </c>
      <c r="CE39" s="59">
        <f t="shared" si="2"/>
        <v>1</v>
      </c>
      <c r="CF39" s="59">
        <f t="shared" si="2"/>
        <v>18</v>
      </c>
      <c r="CG39" s="59">
        <f t="shared" si="2"/>
        <v>7</v>
      </c>
      <c r="CH39" s="59">
        <f t="shared" si="2"/>
        <v>0</v>
      </c>
      <c r="CI39" s="59">
        <f t="shared" si="2"/>
        <v>14</v>
      </c>
      <c r="CJ39" s="59">
        <f t="shared" si="2"/>
        <v>9</v>
      </c>
      <c r="CK39" s="59">
        <f t="shared" si="2"/>
        <v>2</v>
      </c>
      <c r="CL39" s="59">
        <f t="shared" si="2"/>
        <v>18</v>
      </c>
      <c r="CM39" s="59">
        <f t="shared" si="2"/>
        <v>6</v>
      </c>
      <c r="CN39" s="59">
        <f t="shared" si="2"/>
        <v>1</v>
      </c>
      <c r="CO39" s="59">
        <f t="shared" si="2"/>
        <v>21</v>
      </c>
      <c r="CP39" s="59">
        <f t="shared" si="2"/>
        <v>4</v>
      </c>
      <c r="CQ39" s="59">
        <f t="shared" si="2"/>
        <v>0</v>
      </c>
      <c r="CR39" s="59">
        <f t="shared" si="2"/>
        <v>21</v>
      </c>
      <c r="CS39" s="59">
        <f t="shared" si="2"/>
        <v>4</v>
      </c>
      <c r="CT39" s="59">
        <f t="shared" si="2"/>
        <v>0</v>
      </c>
      <c r="CU39" s="59">
        <f t="shared" ref="CU39:DZ39" si="3">SUM(CU14:CU38)</f>
        <v>20</v>
      </c>
      <c r="CV39" s="59">
        <f t="shared" si="3"/>
        <v>5</v>
      </c>
      <c r="CW39" s="59">
        <f t="shared" si="3"/>
        <v>0</v>
      </c>
      <c r="CX39" s="59">
        <f t="shared" si="3"/>
        <v>18</v>
      </c>
      <c r="CY39" s="59">
        <f t="shared" si="3"/>
        <v>5</v>
      </c>
      <c r="CZ39" s="59">
        <f t="shared" si="3"/>
        <v>2</v>
      </c>
      <c r="DA39" s="59">
        <f t="shared" si="3"/>
        <v>14</v>
      </c>
      <c r="DB39" s="59">
        <f t="shared" si="3"/>
        <v>9</v>
      </c>
      <c r="DC39" s="59">
        <f t="shared" si="3"/>
        <v>2</v>
      </c>
      <c r="DD39" s="59">
        <f t="shared" si="3"/>
        <v>22</v>
      </c>
      <c r="DE39" s="59">
        <f t="shared" si="3"/>
        <v>3</v>
      </c>
      <c r="DF39" s="59">
        <f t="shared" si="3"/>
        <v>0</v>
      </c>
      <c r="DG39" s="59">
        <f t="shared" si="3"/>
        <v>21</v>
      </c>
      <c r="DH39" s="59">
        <f t="shared" si="3"/>
        <v>4</v>
      </c>
      <c r="DI39" s="59">
        <f t="shared" si="3"/>
        <v>0</v>
      </c>
      <c r="DJ39" s="59">
        <f t="shared" si="3"/>
        <v>21</v>
      </c>
      <c r="DK39" s="59">
        <f t="shared" si="3"/>
        <v>2</v>
      </c>
      <c r="DL39" s="59">
        <f t="shared" si="3"/>
        <v>2</v>
      </c>
      <c r="DM39" s="59">
        <f t="shared" si="3"/>
        <v>22</v>
      </c>
      <c r="DN39" s="59">
        <f t="shared" si="3"/>
        <v>3</v>
      </c>
      <c r="DO39" s="59">
        <f t="shared" si="3"/>
        <v>0</v>
      </c>
      <c r="DP39" s="59">
        <f t="shared" si="3"/>
        <v>22</v>
      </c>
      <c r="DQ39" s="59">
        <f t="shared" si="3"/>
        <v>3</v>
      </c>
      <c r="DR39" s="59">
        <f t="shared" si="3"/>
        <v>0</v>
      </c>
      <c r="DS39" s="59">
        <f t="shared" si="3"/>
        <v>22</v>
      </c>
      <c r="DT39" s="59">
        <f t="shared" si="3"/>
        <v>3</v>
      </c>
      <c r="DU39" s="59">
        <f t="shared" si="3"/>
        <v>0</v>
      </c>
      <c r="DV39" s="59">
        <f t="shared" si="3"/>
        <v>22</v>
      </c>
      <c r="DW39" s="59">
        <f t="shared" si="3"/>
        <v>2</v>
      </c>
      <c r="DX39" s="59">
        <f t="shared" si="3"/>
        <v>1</v>
      </c>
      <c r="DY39" s="59">
        <f t="shared" si="3"/>
        <v>14</v>
      </c>
      <c r="DZ39" s="59">
        <f t="shared" si="3"/>
        <v>10</v>
      </c>
      <c r="EA39" s="59">
        <f t="shared" ref="EA39:FF39" si="4">SUM(EA14:EA38)</f>
        <v>1</v>
      </c>
      <c r="EB39" s="59">
        <f t="shared" si="4"/>
        <v>22</v>
      </c>
      <c r="EC39" s="59">
        <f t="shared" si="4"/>
        <v>3</v>
      </c>
      <c r="ED39" s="59">
        <f t="shared" si="4"/>
        <v>0</v>
      </c>
      <c r="EE39" s="59">
        <f t="shared" si="4"/>
        <v>23</v>
      </c>
      <c r="EF39" s="59">
        <f t="shared" si="4"/>
        <v>2</v>
      </c>
      <c r="EG39" s="59">
        <f t="shared" si="4"/>
        <v>0</v>
      </c>
      <c r="EH39" s="59">
        <f t="shared" si="4"/>
        <v>22</v>
      </c>
      <c r="EI39" s="59">
        <f t="shared" si="4"/>
        <v>3</v>
      </c>
      <c r="EJ39" s="59">
        <f t="shared" si="4"/>
        <v>0</v>
      </c>
      <c r="EK39" s="59">
        <f t="shared" si="4"/>
        <v>18</v>
      </c>
      <c r="EL39" s="59">
        <f t="shared" si="4"/>
        <v>7</v>
      </c>
      <c r="EM39" s="59">
        <f t="shared" si="4"/>
        <v>1</v>
      </c>
      <c r="EN39" s="59">
        <f t="shared" si="4"/>
        <v>10</v>
      </c>
      <c r="EO39" s="59">
        <f t="shared" si="4"/>
        <v>13</v>
      </c>
      <c r="EP39" s="59">
        <f t="shared" si="4"/>
        <v>2</v>
      </c>
      <c r="EQ39" s="59">
        <f t="shared" si="4"/>
        <v>11</v>
      </c>
      <c r="ER39" s="59">
        <f t="shared" si="4"/>
        <v>14</v>
      </c>
      <c r="ES39" s="59">
        <f t="shared" si="4"/>
        <v>0</v>
      </c>
      <c r="ET39" s="59">
        <f t="shared" si="4"/>
        <v>6</v>
      </c>
      <c r="EU39" s="59">
        <f t="shared" si="4"/>
        <v>19</v>
      </c>
      <c r="EV39" s="59">
        <f t="shared" si="4"/>
        <v>0</v>
      </c>
      <c r="EW39" s="59">
        <f t="shared" si="4"/>
        <v>15</v>
      </c>
      <c r="EX39" s="59">
        <f t="shared" si="4"/>
        <v>6</v>
      </c>
      <c r="EY39" s="59">
        <f t="shared" si="4"/>
        <v>4</v>
      </c>
      <c r="EZ39" s="59">
        <f t="shared" si="4"/>
        <v>14</v>
      </c>
      <c r="FA39" s="59">
        <f t="shared" si="4"/>
        <v>9</v>
      </c>
      <c r="FB39" s="59">
        <f t="shared" si="4"/>
        <v>2</v>
      </c>
      <c r="FC39" s="59">
        <f t="shared" si="4"/>
        <v>14</v>
      </c>
      <c r="FD39" s="59">
        <f t="shared" si="4"/>
        <v>9</v>
      </c>
      <c r="FE39" s="59">
        <f t="shared" si="4"/>
        <v>2</v>
      </c>
      <c r="FF39" s="59">
        <f t="shared" si="4"/>
        <v>10</v>
      </c>
      <c r="FG39" s="59">
        <f t="shared" ref="FG39:FK39" si="5">SUM(FG14:FG38)</f>
        <v>14</v>
      </c>
      <c r="FH39" s="59">
        <f t="shared" si="5"/>
        <v>1</v>
      </c>
      <c r="FI39" s="59">
        <f t="shared" si="5"/>
        <v>18</v>
      </c>
      <c r="FJ39" s="59">
        <f t="shared" si="5"/>
        <v>6</v>
      </c>
      <c r="FK39" s="59">
        <f t="shared" si="5"/>
        <v>1</v>
      </c>
    </row>
    <row r="40" spans="1:167">
      <c r="A40" s="83" t="s">
        <v>842</v>
      </c>
      <c r="B40" s="84"/>
      <c r="C40" s="11">
        <f>C39/25%</f>
        <v>76</v>
      </c>
      <c r="D40" s="11">
        <f t="shared" ref="D40:Q40" si="6">D39/25%</f>
        <v>12</v>
      </c>
      <c r="E40" s="11">
        <f t="shared" si="6"/>
        <v>12</v>
      </c>
      <c r="F40" s="11">
        <f t="shared" si="6"/>
        <v>76</v>
      </c>
      <c r="G40" s="11">
        <f t="shared" si="6"/>
        <v>24</v>
      </c>
      <c r="H40" s="11">
        <f t="shared" si="6"/>
        <v>0</v>
      </c>
      <c r="I40" s="11">
        <f t="shared" si="6"/>
        <v>88</v>
      </c>
      <c r="J40" s="11">
        <f t="shared" si="6"/>
        <v>12</v>
      </c>
      <c r="K40" s="11">
        <f t="shared" si="6"/>
        <v>0</v>
      </c>
      <c r="L40" s="11">
        <f t="shared" si="6"/>
        <v>76</v>
      </c>
      <c r="M40" s="11">
        <f t="shared" si="6"/>
        <v>20</v>
      </c>
      <c r="N40" s="11">
        <f t="shared" si="6"/>
        <v>4</v>
      </c>
      <c r="O40" s="11">
        <f t="shared" si="6"/>
        <v>76</v>
      </c>
      <c r="P40" s="11">
        <f t="shared" si="6"/>
        <v>24</v>
      </c>
      <c r="Q40" s="11">
        <f t="shared" si="6"/>
        <v>0</v>
      </c>
      <c r="R40" s="11">
        <f>R39/25%</f>
        <v>76</v>
      </c>
      <c r="S40" s="11">
        <f t="shared" ref="S40:AG40" si="7">S39/25%</f>
        <v>16</v>
      </c>
      <c r="T40" s="11">
        <f t="shared" si="7"/>
        <v>8</v>
      </c>
      <c r="U40" s="11">
        <f t="shared" si="7"/>
        <v>88</v>
      </c>
      <c r="V40" s="11">
        <f t="shared" si="7"/>
        <v>8</v>
      </c>
      <c r="W40" s="11">
        <f t="shared" si="7"/>
        <v>4</v>
      </c>
      <c r="X40" s="11">
        <f t="shared" si="7"/>
        <v>80</v>
      </c>
      <c r="Y40" s="11">
        <f t="shared" si="7"/>
        <v>12</v>
      </c>
      <c r="Z40" s="11">
        <f t="shared" si="7"/>
        <v>4</v>
      </c>
      <c r="AA40" s="11">
        <f t="shared" si="7"/>
        <v>88</v>
      </c>
      <c r="AB40" s="11">
        <f t="shared" si="7"/>
        <v>12</v>
      </c>
      <c r="AC40" s="11">
        <f t="shared" si="7"/>
        <v>0</v>
      </c>
      <c r="AD40" s="11">
        <f t="shared" si="7"/>
        <v>84</v>
      </c>
      <c r="AE40" s="11">
        <f t="shared" si="7"/>
        <v>12</v>
      </c>
      <c r="AF40" s="11">
        <f t="shared" si="7"/>
        <v>4</v>
      </c>
      <c r="AG40" s="11">
        <f t="shared" si="7"/>
        <v>80</v>
      </c>
      <c r="AH40" s="11">
        <v>16</v>
      </c>
      <c r="AI40" s="11">
        <f t="shared" ref="AI40:CT40" si="8">AI39/25%</f>
        <v>4</v>
      </c>
      <c r="AJ40" s="11">
        <f t="shared" si="8"/>
        <v>76</v>
      </c>
      <c r="AK40" s="11">
        <f t="shared" si="8"/>
        <v>16</v>
      </c>
      <c r="AL40" s="11">
        <f t="shared" si="8"/>
        <v>8</v>
      </c>
      <c r="AM40" s="11">
        <f t="shared" si="8"/>
        <v>60</v>
      </c>
      <c r="AN40" s="11">
        <f t="shared" si="8"/>
        <v>40</v>
      </c>
      <c r="AO40" s="11">
        <f t="shared" si="8"/>
        <v>0</v>
      </c>
      <c r="AP40" s="11">
        <f t="shared" si="8"/>
        <v>68</v>
      </c>
      <c r="AQ40" s="11">
        <f t="shared" si="8"/>
        <v>28</v>
      </c>
      <c r="AR40" s="11">
        <f t="shared" si="8"/>
        <v>4</v>
      </c>
      <c r="AS40" s="11">
        <f t="shared" si="8"/>
        <v>72</v>
      </c>
      <c r="AT40" s="11">
        <f t="shared" si="8"/>
        <v>28</v>
      </c>
      <c r="AU40" s="11">
        <f t="shared" si="8"/>
        <v>0</v>
      </c>
      <c r="AV40" s="11">
        <f t="shared" si="8"/>
        <v>68</v>
      </c>
      <c r="AW40" s="11">
        <f t="shared" si="8"/>
        <v>28</v>
      </c>
      <c r="AX40" s="11">
        <f t="shared" si="8"/>
        <v>4</v>
      </c>
      <c r="AY40" s="11">
        <f t="shared" si="8"/>
        <v>60</v>
      </c>
      <c r="AZ40" s="11">
        <f t="shared" si="8"/>
        <v>40</v>
      </c>
      <c r="BA40" s="11">
        <f t="shared" si="8"/>
        <v>0</v>
      </c>
      <c r="BB40" s="11">
        <f t="shared" si="8"/>
        <v>68</v>
      </c>
      <c r="BC40" s="11">
        <f t="shared" si="8"/>
        <v>32</v>
      </c>
      <c r="BD40" s="11">
        <f t="shared" si="8"/>
        <v>0</v>
      </c>
      <c r="BE40" s="11">
        <f t="shared" si="8"/>
        <v>60</v>
      </c>
      <c r="BF40" s="11">
        <f t="shared" si="8"/>
        <v>36</v>
      </c>
      <c r="BG40" s="11">
        <f t="shared" si="8"/>
        <v>4</v>
      </c>
      <c r="BH40" s="11">
        <f t="shared" si="8"/>
        <v>72</v>
      </c>
      <c r="BI40" s="11">
        <v>28</v>
      </c>
      <c r="BJ40" s="11">
        <f t="shared" si="8"/>
        <v>4</v>
      </c>
      <c r="BK40" s="11">
        <f t="shared" si="8"/>
        <v>72</v>
      </c>
      <c r="BL40" s="11">
        <f t="shared" si="8"/>
        <v>16</v>
      </c>
      <c r="BM40" s="11">
        <f t="shared" si="8"/>
        <v>12</v>
      </c>
      <c r="BN40" s="11">
        <f t="shared" si="8"/>
        <v>68</v>
      </c>
      <c r="BO40" s="11">
        <f t="shared" si="8"/>
        <v>32</v>
      </c>
      <c r="BP40" s="11">
        <f t="shared" si="8"/>
        <v>0</v>
      </c>
      <c r="BQ40" s="11">
        <f t="shared" si="8"/>
        <v>80</v>
      </c>
      <c r="BR40" s="11">
        <f t="shared" si="8"/>
        <v>16</v>
      </c>
      <c r="BS40" s="11">
        <f t="shared" si="8"/>
        <v>4</v>
      </c>
      <c r="BT40" s="11">
        <f t="shared" si="8"/>
        <v>72</v>
      </c>
      <c r="BU40" s="11">
        <f t="shared" si="8"/>
        <v>24</v>
      </c>
      <c r="BV40" s="11">
        <f t="shared" si="8"/>
        <v>4</v>
      </c>
      <c r="BW40" s="11">
        <f t="shared" si="8"/>
        <v>76</v>
      </c>
      <c r="BX40" s="11">
        <f t="shared" si="8"/>
        <v>24</v>
      </c>
      <c r="BY40" s="11">
        <f t="shared" si="8"/>
        <v>0</v>
      </c>
      <c r="BZ40" s="11">
        <f t="shared" si="8"/>
        <v>72</v>
      </c>
      <c r="CA40" s="11">
        <f t="shared" si="8"/>
        <v>16</v>
      </c>
      <c r="CB40" s="11">
        <f t="shared" si="8"/>
        <v>12</v>
      </c>
      <c r="CC40" s="11">
        <f t="shared" si="8"/>
        <v>64</v>
      </c>
      <c r="CD40" s="11">
        <f t="shared" si="8"/>
        <v>32</v>
      </c>
      <c r="CE40" s="11">
        <f t="shared" si="8"/>
        <v>4</v>
      </c>
      <c r="CF40" s="11">
        <f t="shared" si="8"/>
        <v>72</v>
      </c>
      <c r="CG40" s="11">
        <f t="shared" si="8"/>
        <v>28</v>
      </c>
      <c r="CH40" s="11">
        <f t="shared" si="8"/>
        <v>0</v>
      </c>
      <c r="CI40" s="11">
        <f t="shared" si="8"/>
        <v>56</v>
      </c>
      <c r="CJ40" s="11">
        <f t="shared" si="8"/>
        <v>36</v>
      </c>
      <c r="CK40" s="11">
        <f t="shared" si="8"/>
        <v>8</v>
      </c>
      <c r="CL40" s="11">
        <f t="shared" si="8"/>
        <v>72</v>
      </c>
      <c r="CM40" s="11">
        <f t="shared" si="8"/>
        <v>24</v>
      </c>
      <c r="CN40" s="11">
        <f t="shared" si="8"/>
        <v>4</v>
      </c>
      <c r="CO40" s="11">
        <f t="shared" si="8"/>
        <v>84</v>
      </c>
      <c r="CP40" s="11">
        <f t="shared" si="8"/>
        <v>16</v>
      </c>
      <c r="CQ40" s="11">
        <f t="shared" si="8"/>
        <v>0</v>
      </c>
      <c r="CR40" s="11">
        <f t="shared" si="8"/>
        <v>84</v>
      </c>
      <c r="CS40" s="11">
        <f t="shared" si="8"/>
        <v>16</v>
      </c>
      <c r="CT40" s="11">
        <f t="shared" si="8"/>
        <v>0</v>
      </c>
      <c r="CU40" s="11">
        <f t="shared" ref="CU40:FF40" si="9">CU39/25%</f>
        <v>80</v>
      </c>
      <c r="CV40" s="11">
        <f t="shared" si="9"/>
        <v>20</v>
      </c>
      <c r="CW40" s="11">
        <f t="shared" si="9"/>
        <v>0</v>
      </c>
      <c r="CX40" s="11">
        <f t="shared" si="9"/>
        <v>72</v>
      </c>
      <c r="CY40" s="11">
        <v>24</v>
      </c>
      <c r="CZ40" s="11">
        <f t="shared" si="9"/>
        <v>8</v>
      </c>
      <c r="DA40" s="11">
        <f t="shared" si="9"/>
        <v>56</v>
      </c>
      <c r="DB40" s="11">
        <f t="shared" si="9"/>
        <v>36</v>
      </c>
      <c r="DC40" s="11">
        <f t="shared" si="9"/>
        <v>8</v>
      </c>
      <c r="DD40" s="11">
        <f t="shared" si="9"/>
        <v>88</v>
      </c>
      <c r="DE40" s="11">
        <f t="shared" si="9"/>
        <v>12</v>
      </c>
      <c r="DF40" s="11">
        <f t="shared" si="9"/>
        <v>0</v>
      </c>
      <c r="DG40" s="11">
        <f t="shared" si="9"/>
        <v>84</v>
      </c>
      <c r="DH40" s="11">
        <f t="shared" si="9"/>
        <v>16</v>
      </c>
      <c r="DI40" s="11">
        <f t="shared" si="9"/>
        <v>0</v>
      </c>
      <c r="DJ40" s="11">
        <f t="shared" si="9"/>
        <v>84</v>
      </c>
      <c r="DK40" s="11">
        <f t="shared" si="9"/>
        <v>8</v>
      </c>
      <c r="DL40" s="11">
        <f t="shared" si="9"/>
        <v>8</v>
      </c>
      <c r="DM40" s="11">
        <f t="shared" si="9"/>
        <v>88</v>
      </c>
      <c r="DN40" s="11">
        <f t="shared" si="9"/>
        <v>12</v>
      </c>
      <c r="DO40" s="11">
        <f t="shared" si="9"/>
        <v>0</v>
      </c>
      <c r="DP40" s="11">
        <f t="shared" si="9"/>
        <v>88</v>
      </c>
      <c r="DQ40" s="11">
        <f t="shared" si="9"/>
        <v>12</v>
      </c>
      <c r="DR40" s="11">
        <f t="shared" si="9"/>
        <v>0</v>
      </c>
      <c r="DS40" s="11">
        <f t="shared" si="9"/>
        <v>88</v>
      </c>
      <c r="DT40" s="11">
        <f t="shared" si="9"/>
        <v>12</v>
      </c>
      <c r="DU40" s="11">
        <f t="shared" si="9"/>
        <v>0</v>
      </c>
      <c r="DV40" s="11">
        <f t="shared" si="9"/>
        <v>88</v>
      </c>
      <c r="DW40" s="11">
        <f t="shared" si="9"/>
        <v>8</v>
      </c>
      <c r="DX40" s="11">
        <f t="shared" si="9"/>
        <v>4</v>
      </c>
      <c r="DY40" s="11">
        <f t="shared" si="9"/>
        <v>56</v>
      </c>
      <c r="DZ40" s="11">
        <v>44</v>
      </c>
      <c r="EA40" s="11">
        <f t="shared" si="9"/>
        <v>4</v>
      </c>
      <c r="EB40" s="11">
        <f t="shared" si="9"/>
        <v>88</v>
      </c>
      <c r="EC40" s="11">
        <f t="shared" si="9"/>
        <v>12</v>
      </c>
      <c r="ED40" s="11">
        <f t="shared" si="9"/>
        <v>0</v>
      </c>
      <c r="EE40" s="11">
        <f t="shared" si="9"/>
        <v>92</v>
      </c>
      <c r="EF40" s="11">
        <f t="shared" si="9"/>
        <v>8</v>
      </c>
      <c r="EG40" s="11">
        <f t="shared" si="9"/>
        <v>0</v>
      </c>
      <c r="EH40" s="11">
        <f t="shared" si="9"/>
        <v>88</v>
      </c>
      <c r="EI40" s="11">
        <f t="shared" si="9"/>
        <v>12</v>
      </c>
      <c r="EJ40" s="11">
        <f t="shared" si="9"/>
        <v>0</v>
      </c>
      <c r="EK40" s="11">
        <f t="shared" si="9"/>
        <v>72</v>
      </c>
      <c r="EL40" s="11">
        <f t="shared" si="9"/>
        <v>28</v>
      </c>
      <c r="EM40" s="11">
        <f t="shared" si="9"/>
        <v>4</v>
      </c>
      <c r="EN40" s="11">
        <f t="shared" si="9"/>
        <v>40</v>
      </c>
      <c r="EO40" s="11">
        <f t="shared" si="9"/>
        <v>52</v>
      </c>
      <c r="EP40" s="11">
        <f t="shared" si="9"/>
        <v>8</v>
      </c>
      <c r="EQ40" s="11">
        <f t="shared" si="9"/>
        <v>44</v>
      </c>
      <c r="ER40" s="11">
        <f t="shared" si="9"/>
        <v>56</v>
      </c>
      <c r="ES40" s="11">
        <f t="shared" si="9"/>
        <v>0</v>
      </c>
      <c r="ET40" s="11">
        <f t="shared" si="9"/>
        <v>24</v>
      </c>
      <c r="EU40" s="11">
        <f t="shared" si="9"/>
        <v>76</v>
      </c>
      <c r="EV40" s="11">
        <f t="shared" si="9"/>
        <v>0</v>
      </c>
      <c r="EW40" s="11">
        <f t="shared" si="9"/>
        <v>60</v>
      </c>
      <c r="EX40" s="11">
        <f t="shared" si="9"/>
        <v>24</v>
      </c>
      <c r="EY40" s="11">
        <f t="shared" si="9"/>
        <v>16</v>
      </c>
      <c r="EZ40" s="11">
        <f t="shared" si="9"/>
        <v>56</v>
      </c>
      <c r="FA40" s="11">
        <f t="shared" si="9"/>
        <v>36</v>
      </c>
      <c r="FB40" s="11">
        <f t="shared" si="9"/>
        <v>8</v>
      </c>
      <c r="FC40" s="11">
        <f t="shared" si="9"/>
        <v>56</v>
      </c>
      <c r="FD40" s="11">
        <f t="shared" si="9"/>
        <v>36</v>
      </c>
      <c r="FE40" s="11">
        <f t="shared" si="9"/>
        <v>8</v>
      </c>
      <c r="FF40" s="11">
        <f t="shared" si="9"/>
        <v>40</v>
      </c>
      <c r="FG40" s="11">
        <f t="shared" ref="FG40:FK40" si="10">FG39/25%</f>
        <v>56</v>
      </c>
      <c r="FH40" s="11">
        <f t="shared" si="10"/>
        <v>4</v>
      </c>
      <c r="FI40" s="11">
        <f t="shared" si="10"/>
        <v>72</v>
      </c>
      <c r="FJ40" s="11">
        <f t="shared" si="10"/>
        <v>24</v>
      </c>
      <c r="FK40" s="11">
        <f t="shared" si="10"/>
        <v>4</v>
      </c>
    </row>
    <row r="42" spans="1:167">
      <c r="B42" t="s">
        <v>814</v>
      </c>
    </row>
    <row r="43" spans="1:167">
      <c r="B43" t="s">
        <v>815</v>
      </c>
      <c r="C43" t="s">
        <v>828</v>
      </c>
      <c r="D43">
        <f>(C40+F40+I40+L40+O40+R40+U40+X40+AA40+AD40+AG40+AJ40+AM40+AP40+AS40+AV40+AY40)/17</f>
        <v>76</v>
      </c>
      <c r="E43">
        <v>19</v>
      </c>
    </row>
    <row r="44" spans="1:167">
      <c r="B44" t="s">
        <v>816</v>
      </c>
      <c r="C44" t="s">
        <v>828</v>
      </c>
      <c r="D44">
        <f>(D40+G40+J40+M40+P40+S40+V40+Y40+AB40+AE40+AH40+AK40+AN40+AQ40+AT40+AW40+AZ40)/17</f>
        <v>20.470588235294116</v>
      </c>
      <c r="E44">
        <v>3</v>
      </c>
    </row>
    <row r="45" spans="1:167">
      <c r="B45" t="s">
        <v>817</v>
      </c>
      <c r="C45" t="s">
        <v>828</v>
      </c>
      <c r="D45">
        <f>(E40+H40+K40+N40+Q40+T40+W40+Z40+AC40+AF40+AI40+AL40+AO40+AR40+AU40+AX40+BA40)/17</f>
        <v>3.2941176470588234</v>
      </c>
      <c r="E45">
        <v>3</v>
      </c>
    </row>
    <row r="47" spans="1:167">
      <c r="B47" t="s">
        <v>815</v>
      </c>
      <c r="C47" t="s">
        <v>829</v>
      </c>
      <c r="D47">
        <f>(BB40+BE40+BH40+BK40+BN40+BQ40+BT40+BW40+BZ40+CC40+CF40+CI40+CL40+CO40+CR40+CU40+CX40+DA40+DD40+DG40+DJ40+DM40+DP40+DS40+DV40+DY40+EB40+EE40+EH40)/29</f>
        <v>76.275862068965523</v>
      </c>
      <c r="E47">
        <v>19</v>
      </c>
    </row>
    <row r="48" spans="1:167">
      <c r="B48" t="s">
        <v>816</v>
      </c>
      <c r="C48" t="s">
        <v>829</v>
      </c>
      <c r="D48">
        <f>(BC40+BF40+BI40+BL40+BO40+BR40+BU40+BX40+CA40+CD40+CG40+CJ40+CM40+CP40+CS40+CV40+CY40+DB40+DE40+DH40+DK40+DN40+DQ40+DT40+DW40+DZ40+EC40+EF40+EI40)/29</f>
        <v>21.103448275862068</v>
      </c>
      <c r="E48">
        <v>4</v>
      </c>
    </row>
    <row r="49" spans="2:66">
      <c r="B49" t="s">
        <v>817</v>
      </c>
      <c r="C49" t="s">
        <v>829</v>
      </c>
      <c r="D49">
        <f>(BD40+BG40+BJ40+BM40+BP40+BS40+BV40+BY40+CB40+CE40+CH40+CK40+CN40+CQ40+CT40+CW40+CZ40+DC40+DF40+DI40+DL40+DO40+DR40+DU40+DX40+EA40+ED40+EG40+EJ40)/29</f>
        <v>3.0344827586206895</v>
      </c>
      <c r="E49">
        <v>2</v>
      </c>
      <c r="BN49" t="s">
        <v>1507</v>
      </c>
    </row>
    <row r="51" spans="2:66">
      <c r="B51" t="s">
        <v>815</v>
      </c>
      <c r="C51" t="s">
        <v>830</v>
      </c>
      <c r="D51">
        <f>(EK40+EN40+EQ40+ET40+EW40+EZ40+FC40+FF40+FI40)/9</f>
        <v>51.555555555555557</v>
      </c>
      <c r="E51">
        <v>18</v>
      </c>
    </row>
    <row r="52" spans="2:66">
      <c r="B52" t="s">
        <v>816</v>
      </c>
      <c r="C52" t="s">
        <v>830</v>
      </c>
      <c r="D52">
        <f>(EL40+EO40+ER40+EU40+EX40+FA40+FD40+FG40+FJ40)/9</f>
        <v>43.111111111111114</v>
      </c>
      <c r="E52">
        <v>4</v>
      </c>
    </row>
    <row r="53" spans="2:66">
      <c r="B53" t="s">
        <v>817</v>
      </c>
      <c r="C53" t="s">
        <v>830</v>
      </c>
      <c r="D53">
        <f>(EM40+EP40+ES40+EV40+EY40+FB40+FE40+FH40+FK40)/9</f>
        <v>5.7777777777777777</v>
      </c>
      <c r="E53">
        <v>3</v>
      </c>
    </row>
    <row r="55" spans="2:66">
      <c r="B55" t="s">
        <v>815</v>
      </c>
      <c r="C55" t="s">
        <v>831</v>
      </c>
      <c r="D55">
        <v>71.489360000000005</v>
      </c>
      <c r="E55">
        <v>18</v>
      </c>
    </row>
    <row r="56" spans="2:66">
      <c r="B56" t="s">
        <v>816</v>
      </c>
      <c r="C56" t="s">
        <v>831</v>
      </c>
      <c r="D56">
        <v>25.957450000000001</v>
      </c>
      <c r="E56">
        <v>4</v>
      </c>
    </row>
    <row r="57" spans="2:66">
      <c r="B57" t="s">
        <v>817</v>
      </c>
      <c r="C57" t="s">
        <v>831</v>
      </c>
      <c r="D57">
        <v>2.553191</v>
      </c>
      <c r="E57">
        <v>3</v>
      </c>
    </row>
    <row r="59" spans="2:66">
      <c r="B59" t="s">
        <v>815</v>
      </c>
      <c r="C59" t="s">
        <v>832</v>
      </c>
      <c r="D59">
        <v>58.857140000000001</v>
      </c>
      <c r="E59">
        <v>15</v>
      </c>
    </row>
    <row r="60" spans="2:66">
      <c r="B60" t="s">
        <v>816</v>
      </c>
      <c r="C60" t="s">
        <v>832</v>
      </c>
      <c r="D60">
        <v>34.666670000000003</v>
      </c>
      <c r="E60">
        <v>6</v>
      </c>
    </row>
    <row r="61" spans="2:66">
      <c r="B61" t="s">
        <v>817</v>
      </c>
      <c r="C61" t="s">
        <v>832</v>
      </c>
      <c r="D61">
        <v>6.0952380000000002</v>
      </c>
      <c r="E61">
        <v>4</v>
      </c>
    </row>
  </sheetData>
  <mergeCells count="137">
    <mergeCell ref="A40:B40"/>
    <mergeCell ref="EW12:EY12"/>
    <mergeCell ref="EZ12:FB12"/>
    <mergeCell ref="FC12:FE12"/>
    <mergeCell ref="FF12:FH12"/>
    <mergeCell ref="FI12:FK12"/>
    <mergeCell ref="A39:B39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AM12:AO12"/>
    <mergeCell ref="AP12:AR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EH11:EJ11"/>
    <mergeCell ref="EK11:EM11"/>
    <mergeCell ref="DD11:DF11"/>
    <mergeCell ref="DG11:DI11"/>
    <mergeCell ref="AS12:AU12"/>
    <mergeCell ref="AV12:AX12"/>
    <mergeCell ref="AY12:BA12"/>
    <mergeCell ref="BB12:BD12"/>
    <mergeCell ref="BE12:BG12"/>
    <mergeCell ref="BH12:BJ12"/>
    <mergeCell ref="CR11:CT11"/>
    <mergeCell ref="CU11:CW11"/>
    <mergeCell ref="CX11:CZ11"/>
    <mergeCell ref="DA11:DC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AS11:AU11"/>
    <mergeCell ref="AV11:AX11"/>
    <mergeCell ref="AY11:BA11"/>
    <mergeCell ref="DS5:EG5"/>
    <mergeCell ref="EH5:EV5"/>
    <mergeCell ref="EW5:FK5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DJ11:DL11"/>
    <mergeCell ref="DM11:DO11"/>
    <mergeCell ref="DP11:DR11"/>
    <mergeCell ref="DS11:DU11"/>
    <mergeCell ref="CL11:CN11"/>
    <mergeCell ref="CO11:CQ11"/>
    <mergeCell ref="EH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AS4:BJ4"/>
    <mergeCell ref="BK4:BY4"/>
    <mergeCell ref="BZ4:CN4"/>
    <mergeCell ref="CO4:DC4"/>
    <mergeCell ref="DD4:DR4"/>
    <mergeCell ref="DS4:EG4"/>
    <mergeCell ref="A2:Q2"/>
    <mergeCell ref="A4:A13"/>
    <mergeCell ref="B4:B13"/>
    <mergeCell ref="C4:Q4"/>
    <mergeCell ref="R4:Z4"/>
    <mergeCell ref="AA4:AR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AJ11:AL11"/>
    <mergeCell ref="AM11:AO11"/>
    <mergeCell ref="AP11:AR11"/>
    <mergeCell ref="AA12:AC12"/>
    <mergeCell ref="AD12:AF12"/>
    <mergeCell ref="AG12:AI12"/>
    <mergeCell ref="AJ12:AL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A3" sqref="A3:S3"/>
    </sheetView>
  </sheetViews>
  <sheetFormatPr defaultRowHeight="15"/>
  <cols>
    <col min="1" max="1" width="6.5703125" customWidth="1"/>
    <col min="2" max="2" width="19.42578125" customWidth="1"/>
  </cols>
  <sheetData>
    <row r="1" spans="1:19">
      <c r="A1" s="161" t="s">
        <v>1508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spans="1:19">
      <c r="A2" s="161" t="s">
        <v>1529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>
      <c r="A3" s="162" t="s">
        <v>1530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</row>
    <row r="4" spans="1:19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1:19">
      <c r="A6" s="164" t="s">
        <v>0</v>
      </c>
      <c r="B6" s="165" t="s">
        <v>1509</v>
      </c>
      <c r="C6" s="165" t="s">
        <v>1510</v>
      </c>
      <c r="D6" s="166" t="s">
        <v>1511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8"/>
      <c r="S6" s="165" t="s">
        <v>1512</v>
      </c>
    </row>
    <row r="7" spans="1:19">
      <c r="A7" s="169"/>
      <c r="B7" s="169"/>
      <c r="C7" s="170"/>
      <c r="D7" s="171" t="s">
        <v>1513</v>
      </c>
      <c r="E7" s="172"/>
      <c r="F7" s="173"/>
      <c r="G7" s="171" t="s">
        <v>1514</v>
      </c>
      <c r="H7" s="172"/>
      <c r="I7" s="173"/>
      <c r="J7" s="171" t="s">
        <v>1515</v>
      </c>
      <c r="K7" s="167"/>
      <c r="L7" s="168"/>
      <c r="M7" s="171" t="s">
        <v>1516</v>
      </c>
      <c r="N7" s="167"/>
      <c r="O7" s="168"/>
      <c r="P7" s="171" t="s">
        <v>1517</v>
      </c>
      <c r="Q7" s="167"/>
      <c r="R7" s="168"/>
      <c r="S7" s="169"/>
    </row>
    <row r="8" spans="1:19">
      <c r="A8" s="174"/>
      <c r="B8" s="174"/>
      <c r="C8" s="175"/>
      <c r="D8" s="176" t="s">
        <v>1518</v>
      </c>
      <c r="E8" s="176" t="s">
        <v>1519</v>
      </c>
      <c r="F8" s="176" t="s">
        <v>1520</v>
      </c>
      <c r="G8" s="176" t="s">
        <v>1518</v>
      </c>
      <c r="H8" s="176" t="s">
        <v>1519</v>
      </c>
      <c r="I8" s="176" t="s">
        <v>1520</v>
      </c>
      <c r="J8" s="176" t="s">
        <v>1518</v>
      </c>
      <c r="K8" s="176" t="s">
        <v>1519</v>
      </c>
      <c r="L8" s="176" t="s">
        <v>1520</v>
      </c>
      <c r="M8" s="176" t="s">
        <v>1518</v>
      </c>
      <c r="N8" s="176" t="s">
        <v>1519</v>
      </c>
      <c r="O8" s="176" t="s">
        <v>1520</v>
      </c>
      <c r="P8" s="176" t="s">
        <v>1518</v>
      </c>
      <c r="Q8" s="176" t="s">
        <v>1519</v>
      </c>
      <c r="R8" s="176" t="s">
        <v>1520</v>
      </c>
      <c r="S8" s="174"/>
    </row>
    <row r="9" spans="1:19">
      <c r="A9" s="177">
        <v>1</v>
      </c>
      <c r="B9" s="177" t="s">
        <v>1525</v>
      </c>
      <c r="C9" s="177">
        <v>25</v>
      </c>
      <c r="D9" s="177">
        <v>1</v>
      </c>
      <c r="E9" s="177">
        <v>5</v>
      </c>
      <c r="F9" s="177">
        <v>19</v>
      </c>
      <c r="G9" s="177">
        <v>2</v>
      </c>
      <c r="H9" s="177">
        <v>4</v>
      </c>
      <c r="I9" s="177">
        <v>19</v>
      </c>
      <c r="J9" s="177">
        <v>3</v>
      </c>
      <c r="K9" s="177">
        <v>4</v>
      </c>
      <c r="L9" s="177">
        <v>18</v>
      </c>
      <c r="M9" s="177">
        <v>1</v>
      </c>
      <c r="N9" s="177">
        <v>6</v>
      </c>
      <c r="O9" s="177">
        <v>18</v>
      </c>
      <c r="P9" s="177">
        <v>2</v>
      </c>
      <c r="Q9" s="177">
        <v>8</v>
      </c>
      <c r="R9" s="177">
        <v>15</v>
      </c>
      <c r="S9" s="177">
        <f>AVERAGE(F9,I9,L9,O9,R9)</f>
        <v>17.8</v>
      </c>
    </row>
    <row r="10" spans="1:19">
      <c r="A10" s="177">
        <v>2</v>
      </c>
      <c r="B10" s="177" t="s">
        <v>1526</v>
      </c>
      <c r="C10" s="177">
        <v>25</v>
      </c>
      <c r="D10" s="177">
        <v>5</v>
      </c>
      <c r="E10" s="177">
        <v>5</v>
      </c>
      <c r="F10" s="177">
        <v>15</v>
      </c>
      <c r="G10" s="177">
        <v>5</v>
      </c>
      <c r="H10" s="177">
        <v>4</v>
      </c>
      <c r="I10" s="177">
        <v>16</v>
      </c>
      <c r="J10" s="177">
        <v>5</v>
      </c>
      <c r="K10" s="177">
        <v>5</v>
      </c>
      <c r="L10" s="177">
        <v>14</v>
      </c>
      <c r="M10" s="177">
        <v>4</v>
      </c>
      <c r="N10" s="177">
        <v>6</v>
      </c>
      <c r="O10" s="177">
        <v>15</v>
      </c>
      <c r="P10" s="177">
        <v>5</v>
      </c>
      <c r="Q10" s="177">
        <v>7</v>
      </c>
      <c r="R10" s="177">
        <v>13</v>
      </c>
      <c r="S10" s="177">
        <f t="shared" ref="S10:S13" si="0">AVERAGE(F10,I10,L10,O10,R10)</f>
        <v>14.6</v>
      </c>
    </row>
    <row r="11" spans="1:19">
      <c r="A11" s="177">
        <v>3</v>
      </c>
      <c r="B11" s="177" t="s">
        <v>1527</v>
      </c>
      <c r="C11" s="177">
        <v>25</v>
      </c>
      <c r="D11" s="177">
        <v>3</v>
      </c>
      <c r="E11" s="177">
        <v>3</v>
      </c>
      <c r="F11" s="177">
        <v>19</v>
      </c>
      <c r="G11" s="177">
        <v>2</v>
      </c>
      <c r="H11" s="177">
        <v>4</v>
      </c>
      <c r="I11" s="177">
        <v>19</v>
      </c>
      <c r="J11" s="177">
        <v>3</v>
      </c>
      <c r="K11" s="177">
        <v>4</v>
      </c>
      <c r="L11" s="177">
        <v>18</v>
      </c>
      <c r="M11" s="177">
        <v>3</v>
      </c>
      <c r="N11" s="177">
        <v>4</v>
      </c>
      <c r="O11" s="177">
        <v>18</v>
      </c>
      <c r="P11" s="177">
        <v>4</v>
      </c>
      <c r="Q11" s="177">
        <v>6</v>
      </c>
      <c r="R11" s="177">
        <v>15</v>
      </c>
      <c r="S11" s="177">
        <f t="shared" si="0"/>
        <v>17.8</v>
      </c>
    </row>
    <row r="12" spans="1:19">
      <c r="A12" s="177">
        <v>4</v>
      </c>
      <c r="B12" s="177" t="s">
        <v>1524</v>
      </c>
      <c r="C12" s="177">
        <v>25</v>
      </c>
      <c r="D12" s="177">
        <v>3</v>
      </c>
      <c r="E12" s="177">
        <v>3</v>
      </c>
      <c r="F12" s="177">
        <v>19</v>
      </c>
      <c r="G12" s="177">
        <v>3</v>
      </c>
      <c r="H12" s="177">
        <v>3</v>
      </c>
      <c r="I12" s="177">
        <v>19</v>
      </c>
      <c r="J12" s="177">
        <v>4</v>
      </c>
      <c r="K12" s="177">
        <v>2</v>
      </c>
      <c r="L12" s="177">
        <v>19</v>
      </c>
      <c r="M12" s="177">
        <v>4</v>
      </c>
      <c r="N12" s="177">
        <v>6</v>
      </c>
      <c r="O12" s="177">
        <v>15</v>
      </c>
      <c r="P12" s="177">
        <v>5</v>
      </c>
      <c r="Q12" s="177">
        <v>7</v>
      </c>
      <c r="R12" s="177">
        <v>13</v>
      </c>
      <c r="S12" s="177">
        <f t="shared" si="0"/>
        <v>17</v>
      </c>
    </row>
    <row r="13" spans="1:19">
      <c r="A13" s="177">
        <v>5</v>
      </c>
      <c r="B13" s="177" t="s">
        <v>1528</v>
      </c>
      <c r="C13" s="177">
        <v>25</v>
      </c>
      <c r="D13" s="177">
        <v>3</v>
      </c>
      <c r="E13" s="177">
        <v>3</v>
      </c>
      <c r="F13" s="177">
        <v>19</v>
      </c>
      <c r="G13" s="177">
        <v>3</v>
      </c>
      <c r="H13" s="177">
        <v>3</v>
      </c>
      <c r="I13" s="177">
        <v>19</v>
      </c>
      <c r="J13" s="177">
        <v>4</v>
      </c>
      <c r="K13" s="177">
        <v>4</v>
      </c>
      <c r="L13" s="177">
        <v>17</v>
      </c>
      <c r="M13" s="177">
        <v>3</v>
      </c>
      <c r="N13" s="177">
        <v>4</v>
      </c>
      <c r="O13" s="177">
        <v>18</v>
      </c>
      <c r="P13" s="177">
        <v>3</v>
      </c>
      <c r="Q13" s="177">
        <v>3</v>
      </c>
      <c r="R13" s="177">
        <v>19</v>
      </c>
      <c r="S13" s="177">
        <f t="shared" si="0"/>
        <v>18.399999999999999</v>
      </c>
    </row>
    <row r="14" spans="1:19">
      <c r="A14" s="178" t="s">
        <v>278</v>
      </c>
      <c r="B14" s="179"/>
      <c r="C14" s="180">
        <f t="shared" ref="C14:S14" si="1">SUM(C9:C13)</f>
        <v>125</v>
      </c>
      <c r="D14" s="180">
        <f t="shared" si="1"/>
        <v>15</v>
      </c>
      <c r="E14" s="180">
        <f t="shared" si="1"/>
        <v>19</v>
      </c>
      <c r="F14" s="180">
        <f t="shared" si="1"/>
        <v>91</v>
      </c>
      <c r="G14" s="180">
        <f t="shared" si="1"/>
        <v>15</v>
      </c>
      <c r="H14" s="180">
        <f t="shared" si="1"/>
        <v>18</v>
      </c>
      <c r="I14" s="180">
        <f t="shared" si="1"/>
        <v>92</v>
      </c>
      <c r="J14" s="180">
        <f t="shared" si="1"/>
        <v>19</v>
      </c>
      <c r="K14" s="180">
        <f t="shared" si="1"/>
        <v>19</v>
      </c>
      <c r="L14" s="180">
        <f t="shared" si="1"/>
        <v>86</v>
      </c>
      <c r="M14" s="180">
        <f t="shared" si="1"/>
        <v>15</v>
      </c>
      <c r="N14" s="180">
        <f t="shared" si="1"/>
        <v>26</v>
      </c>
      <c r="O14" s="180">
        <f t="shared" si="1"/>
        <v>84</v>
      </c>
      <c r="P14" s="180">
        <f t="shared" si="1"/>
        <v>19</v>
      </c>
      <c r="Q14" s="180">
        <f t="shared" si="1"/>
        <v>31</v>
      </c>
      <c r="R14" s="180">
        <f t="shared" si="1"/>
        <v>75</v>
      </c>
      <c r="S14" s="180">
        <f t="shared" si="1"/>
        <v>85.6</v>
      </c>
    </row>
    <row r="15" spans="1:19">
      <c r="A15" s="181" t="s">
        <v>1521</v>
      </c>
      <c r="B15" s="181"/>
      <c r="C15" s="180" t="s">
        <v>1522</v>
      </c>
      <c r="D15" s="182">
        <f>D14/C14*100</f>
        <v>12</v>
      </c>
      <c r="E15" s="182">
        <f>E14/C14*100</f>
        <v>15.2</v>
      </c>
      <c r="F15" s="182">
        <f>F14/C14*100</f>
        <v>72.8</v>
      </c>
      <c r="G15" s="182">
        <f>G14/C14*100</f>
        <v>12</v>
      </c>
      <c r="H15" s="182">
        <f>H14/C14*100</f>
        <v>14.399999999999999</v>
      </c>
      <c r="I15" s="182">
        <f>I14/C14*100</f>
        <v>73.599999999999994</v>
      </c>
      <c r="J15" s="182">
        <f>J14/C14*100</f>
        <v>15.2</v>
      </c>
      <c r="K15" s="182">
        <f>K14/C14*100</f>
        <v>15.2</v>
      </c>
      <c r="L15" s="182">
        <f>L14/C14*100</f>
        <v>68.8</v>
      </c>
      <c r="M15" s="182">
        <f>M14/C14*100</f>
        <v>12</v>
      </c>
      <c r="N15" s="182">
        <f>N14/C14*100</f>
        <v>20.8</v>
      </c>
      <c r="O15" s="182">
        <f>O14/C14*100</f>
        <v>67.2</v>
      </c>
      <c r="P15" s="182">
        <f>P14/C14*100</f>
        <v>15.2</v>
      </c>
      <c r="Q15" s="182">
        <f>Q14/C14*100</f>
        <v>24.8</v>
      </c>
      <c r="R15" s="182">
        <f>R14/C14*100</f>
        <v>60</v>
      </c>
      <c r="S15" s="182">
        <f>S14/C14*100</f>
        <v>68.47999999999999</v>
      </c>
    </row>
    <row r="16" spans="1:19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77"/>
    </row>
    <row r="17" spans="1:19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</row>
    <row r="18" spans="1:19">
      <c r="A18" s="184"/>
      <c r="B18" s="184"/>
      <c r="C18" s="184" t="s">
        <v>1523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</row>
    <row r="19" spans="1:19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</row>
  </sheetData>
  <mergeCells count="16">
    <mergeCell ref="J7:L7"/>
    <mergeCell ref="M7:O7"/>
    <mergeCell ref="P7:R7"/>
    <mergeCell ref="A14:B14"/>
    <mergeCell ref="A15:B15"/>
    <mergeCell ref="A16:R16"/>
    <mergeCell ref="A1:S1"/>
    <mergeCell ref="A2:S2"/>
    <mergeCell ref="A3:S3"/>
    <mergeCell ref="A6:A8"/>
    <mergeCell ref="B6:B8"/>
    <mergeCell ref="C6:C8"/>
    <mergeCell ref="D6:R6"/>
    <mergeCell ref="S6:S8"/>
    <mergeCell ref="D7:F7"/>
    <mergeCell ref="G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ерте жас тобы</vt:lpstr>
      <vt:lpstr>кіші топ </vt:lpstr>
      <vt:lpstr>Ақмаржан</vt:lpstr>
      <vt:lpstr>Жұлдызай ересек тобы</vt:lpstr>
      <vt:lpstr>Балдырған мад тобы</vt:lpstr>
      <vt:lpstr>Ақбөпе ортаңғы тобы</vt:lpstr>
      <vt:lpstr>Балауса ортаңғы тобы </vt:lpstr>
      <vt:lpstr>Әдіскер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2023-09-15T03:09:05Z</dcterms:modified>
</cp:coreProperties>
</file>